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Отдел закупок\Козулин А.Н\2025\3. март\ЗЧ Komatsu\Приглашение\"/>
    </mc:Choice>
  </mc:AlternateContent>
  <bookViews>
    <workbookView xWindow="0" yWindow="0" windowWidth="28800" windowHeight="11400"/>
  </bookViews>
  <sheets>
    <sheet name="Лист1" sheetId="1" r:id="rId1"/>
  </sheets>
  <definedNames>
    <definedName name="_xlnm._FilterDatabase" localSheetId="0" hidden="1">Лист1!$A$13:$L$13</definedName>
    <definedName name="_xlnm.Print_Area" localSheetId="0">Лист1!$A$1:$L$41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I31" i="1"/>
  <c r="I32" i="1"/>
  <c r="I33" i="1"/>
  <c r="I35" i="1"/>
  <c r="I29" i="1"/>
  <c r="I16" i="1"/>
  <c r="I17" i="1"/>
  <c r="I19" i="1"/>
  <c r="I20" i="1"/>
  <c r="I21" i="1"/>
  <c r="I22" i="1"/>
  <c r="I23" i="1"/>
  <c r="I24" i="1"/>
  <c r="I25" i="1"/>
  <c r="I26" i="1"/>
  <c r="I27" i="1"/>
  <c r="I15" i="1"/>
  <c r="I36" i="1" l="1"/>
  <c r="I37" i="1" s="1"/>
  <c r="I38" i="1" s="1"/>
</calcChain>
</file>

<file path=xl/sharedStrings.xml><?xml version="1.0" encoding="utf-8"?>
<sst xmlns="http://schemas.openxmlformats.org/spreadsheetml/2006/main" count="137" uniqueCount="92">
  <si>
    <t>№</t>
  </si>
  <si>
    <t>ЕНС</t>
  </si>
  <si>
    <t>Единица измерения</t>
  </si>
  <si>
    <t>Кол-во</t>
  </si>
  <si>
    <t>цена без НДС, шт.</t>
  </si>
  <si>
    <t>Стоимость без НДС.</t>
  </si>
  <si>
    <t>АНАЛОГ</t>
  </si>
  <si>
    <t>Характеристики АНАЛОГА</t>
  </si>
  <si>
    <t>Производитель</t>
  </si>
  <si>
    <t>Для заполнения разрешены только желтые ячейки, просьба не менять структуру документа и ячейки не выделенные желтым.</t>
  </si>
  <si>
    <t>Просьба максимально полно заполнить данный документ, полная информация о предлагаемых аналогах позволит принять решение о возможности их применения.</t>
  </si>
  <si>
    <t>Данные о компании</t>
  </si>
  <si>
    <t>Контактные данные</t>
  </si>
  <si>
    <t>Название компании</t>
  </si>
  <si>
    <t>Имя</t>
  </si>
  <si>
    <t>Телефон (общий)</t>
  </si>
  <si>
    <t>Сайт компании</t>
  </si>
  <si>
    <t>Телефон (рабочий)</t>
  </si>
  <si>
    <t xml:space="preserve">Электронная почта </t>
  </si>
  <si>
    <t>Мобильный телефон</t>
  </si>
  <si>
    <t>ИНН</t>
  </si>
  <si>
    <t>Электронная почта</t>
  </si>
  <si>
    <t>Статус компании</t>
  </si>
  <si>
    <t xml:space="preserve">Должность </t>
  </si>
  <si>
    <t>Выбрать из списка</t>
  </si>
  <si>
    <t>Дилер</t>
  </si>
  <si>
    <t>Посредник</t>
  </si>
  <si>
    <t>Официальный представитель</t>
  </si>
  <si>
    <t>Город</t>
  </si>
  <si>
    <t>ШТ</t>
  </si>
  <si>
    <t>Минимальная сумма к поставке,закупка производтся по позиционно, руб.</t>
  </si>
  <si>
    <t>руб.</t>
  </si>
  <si>
    <t>EUR</t>
  </si>
  <si>
    <t>USD</t>
  </si>
  <si>
    <t>CNY</t>
  </si>
  <si>
    <t>Выбрать валюту</t>
  </si>
  <si>
    <r>
      <t xml:space="preserve">Итого стоимость коммерческого предложения без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>.</t>
    </r>
  </si>
  <si>
    <r>
      <t xml:space="preserve">Итого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>.</t>
    </r>
  </si>
  <si>
    <r>
      <t xml:space="preserve">Итого стоимость коммерческого предложения включая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 xml:space="preserve">. </t>
    </r>
  </si>
  <si>
    <t xml:space="preserve">Должность                                                                                        Подпись                                                                Ф.И.О.
(Поставщик)                                   </t>
  </si>
  <si>
    <t>Краткий текст</t>
  </si>
  <si>
    <t>Описание</t>
  </si>
  <si>
    <t>Указать минимальный срок поставки</t>
  </si>
  <si>
    <t>Лот №1</t>
  </si>
  <si>
    <t>Лот №2</t>
  </si>
  <si>
    <t>Срок поставки календарных дней</t>
  </si>
  <si>
    <t>Перечень и объем материалов к поставке, предложение должно быть на полный лот.
Закупка проводится лотами!</t>
  </si>
  <si>
    <t>Лот №3</t>
  </si>
  <si>
    <t>Лот №4</t>
  </si>
  <si>
    <t>Втулка 21T-72-71280 Komatsu</t>
  </si>
  <si>
    <t>Палец 21T-72-71171 Komatsu</t>
  </si>
  <si>
    <t>Уплотнение 21T-72-71240 Komatsu</t>
  </si>
  <si>
    <t>к экскаватору карьерному Komatsu, назначение: рабочее оборудование, стрела</t>
  </si>
  <si>
    <t>3011196</t>
  </si>
  <si>
    <t>Удлинитель PC3113</t>
  </si>
  <si>
    <t>3011202</t>
  </si>
  <si>
    <t>Удлинитель PC2380</t>
  </si>
  <si>
    <t>3011204</t>
  </si>
  <si>
    <t>Удлинитель PC1452</t>
  </si>
  <si>
    <t>3011205</t>
  </si>
  <si>
    <t>Разъем PC2396</t>
  </si>
  <si>
    <t>3011206</t>
  </si>
  <si>
    <t>Гайка WB3205</t>
  </si>
  <si>
    <t>3011207</t>
  </si>
  <si>
    <t>Шпилька EM5451</t>
  </si>
  <si>
    <t>3011209</t>
  </si>
  <si>
    <t>Клапан PC0583</t>
  </si>
  <si>
    <t>3011210</t>
  </si>
  <si>
    <t>Гайка WB1134</t>
  </si>
  <si>
    <t>3011211</t>
  </si>
  <si>
    <t>Болт XB4708</t>
  </si>
  <si>
    <t xml:space="preserve">Удлинитель PC3113 к самосвалу карьерному Komatsu PC3113   к самосвалу карьерному Komatsu Komatsu, ЯПОНИЯ </t>
  </si>
  <si>
    <t xml:space="preserve">Удлинитель PC2380 к самосвалу карьерному Komatsu PC2380   к самосвалу карьерному Komatsu Komatsu, ЯПОНИЯ </t>
  </si>
  <si>
    <t xml:space="preserve">Удлинитель PC1452 к самосвалу карьерному Komatsu PC1452   к самосвалу карьерному Komatsu Komatsu, ЯПОНИЯ </t>
  </si>
  <si>
    <t xml:space="preserve">Разъем гайка поворотный PC2396 к самосвалу карьерному Komatsu PC2396   к самосвалу карьерному Komatsu Komatsu, ЯПОНИЯ </t>
  </si>
  <si>
    <t xml:space="preserve">Гайка WB3205 к самосвалу карьерному Komatsu WB3205   к самосвалу карьерному Komatsu Komatsu, ЯПОНИЯ </t>
  </si>
  <si>
    <t xml:space="preserve">Шпилька EM5451 к самосвалу карьерному Komatsu EM5451   к самосвалу карьерному Komatsu Komatsu, ЯПОНИЯ </t>
  </si>
  <si>
    <t xml:space="preserve">Клапан PC0583 к самосвалу карьерному Komatsu PC0583   к самосвалу карьерному Komatsu Komatsu, ЯПОНИЯ </t>
  </si>
  <si>
    <t xml:space="preserve">Гайка WB1134 к самосвалу карьерному Komatsu WB1134   к самосвалу карьерному Komatsu Komatsu, ЯПОНИЯ </t>
  </si>
  <si>
    <t xml:space="preserve">Болт XB4708 к самосвалу карьерному Komatsu XB4708   к самосвалу карьерному Komatsu Komatsu, ЯПОНИЯ </t>
  </si>
  <si>
    <t>Кольцо уплотнит. 427-30-12160 Komatsu</t>
  </si>
  <si>
    <t>3010286</t>
  </si>
  <si>
    <t>3010288</t>
  </si>
  <si>
    <t>Кольцо уплотнит. 235-30-12170 Komatsu</t>
  </si>
  <si>
    <t>982030</t>
  </si>
  <si>
    <t>Кольцо уплотнительное PB6512 Komatsu</t>
  </si>
  <si>
    <t xml:space="preserve">Кольцо уплотнительное 427-30-12160 к погрузчику фронтальному Komatsu 427-30-12160   к погрузчику фронтальному Komatsu Komatsu, ЯПОНИЯ назначение: обод колеса; </t>
  </si>
  <si>
    <t xml:space="preserve">Кольцо уплотнительное 235-30-12170 к автогрейдеру Komatsu 235-30-12170   к автогрейдеру Komatsu Komatsu, ЯПОНИЯ назначение: обод колеса; </t>
  </si>
  <si>
    <t xml:space="preserve">Кольцо уплотнительное PB6512 к самосвалу карьерному Komatsu PB6512   к самосвалу карьерному Komatsu Komatsu, ЯПОНИЯ назначение: ходовая часть, диск колесный; </t>
  </si>
  <si>
    <t>Обод колеса XB5715</t>
  </si>
  <si>
    <t xml:space="preserve">Обод колеса XB5715 к самосвалу карьерному Komatsu XB5715   к самосвалу карьерному Komatsu Komatsu, ЯПОНИЯ </t>
  </si>
  <si>
    <t xml:space="preserve"> Аналоги  рассматриваются, при условии согласования с Заказчиком! Технико-коммерческое предложение представляется в указанных единицах измерения.
Закупка проводится лотами!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</si>
</sst>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color theme="0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2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sz val="14"/>
      <color theme="1"/>
      <name val="Tahoma"/>
      <family val="2"/>
      <charset val="204"/>
    </font>
    <font>
      <sz val="14"/>
      <name val="Arial"/>
      <family val="2"/>
      <charset val="204"/>
    </font>
    <font>
      <b/>
      <sz val="16"/>
      <color theme="1"/>
      <name val="Tahoma"/>
      <family val="2"/>
      <charset val="204"/>
    </font>
    <font>
      <sz val="16"/>
      <name val="Tahoma"/>
      <family val="2"/>
      <charset val="204"/>
    </font>
    <font>
      <b/>
      <sz val="14"/>
      <color rgb="FFFF0000"/>
      <name val="Tahoma"/>
      <family val="2"/>
      <charset val="204"/>
    </font>
    <font>
      <sz val="12"/>
      <color theme="0" tint="-0.34998626667073579"/>
      <name val="Tahoma"/>
      <family val="2"/>
      <charset val="204"/>
    </font>
    <font>
      <b/>
      <sz val="22"/>
      <color theme="1"/>
      <name val="Tahoma"/>
      <family val="2"/>
      <charset val="204"/>
    </font>
    <font>
      <b/>
      <sz val="20"/>
      <color theme="7" tint="0.39997558519241921"/>
      <name val="Tahoma"/>
      <family val="2"/>
      <charset val="204"/>
    </font>
    <font>
      <b/>
      <sz val="18"/>
      <color theme="1"/>
      <name val="Tahoma"/>
      <family val="2"/>
      <charset val="204"/>
    </font>
    <font>
      <b/>
      <sz val="16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980C4"/>
        <bgColor indexed="64"/>
      </patternFill>
    </fill>
    <fill>
      <patternFill patternType="solid">
        <fgColor rgb="FFC4E8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/>
    <xf numFmtId="0" fontId="9" fillId="0" borderId="0" applyNumberFormat="0" applyFill="0" applyBorder="0" applyAlignment="0" applyProtection="0"/>
    <xf numFmtId="0" fontId="11" fillId="0" borderId="0"/>
  </cellStyleXfs>
  <cellXfs count="7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/>
    <xf numFmtId="0" fontId="6" fillId="0" borderId="0" xfId="1" applyFont="1" applyFill="1" applyBorder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4" fillId="6" borderId="0" xfId="2" applyFont="1" applyFill="1" applyBorder="1" applyAlignment="1">
      <alignment vertical="center"/>
    </xf>
    <xf numFmtId="0" fontId="8" fillId="0" borderId="0" xfId="0" applyFont="1"/>
    <xf numFmtId="0" fontId="9" fillId="0" borderId="0" xfId="3" applyFill="1" applyAlignment="1">
      <alignment vertical="center" wrapText="1"/>
    </xf>
    <xf numFmtId="0" fontId="9" fillId="0" borderId="0" xfId="3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Border="1" applyAlignment="1" applyProtection="1">
      <alignment vertical="center"/>
    </xf>
    <xf numFmtId="0" fontId="12" fillId="0" borderId="1" xfId="0" applyFont="1" applyFill="1" applyBorder="1" applyAlignment="1">
      <alignment vertical="center"/>
    </xf>
    <xf numFmtId="4" fontId="12" fillId="0" borderId="1" xfId="0" applyNumberFormat="1" applyFont="1" applyFill="1" applyBorder="1" applyAlignment="1" applyProtection="1">
      <alignment vertical="center"/>
    </xf>
    <xf numFmtId="0" fontId="15" fillId="7" borderId="1" xfId="2" applyFont="1" applyFill="1" applyBorder="1" applyAlignment="1">
      <alignment vertical="center"/>
    </xf>
    <xf numFmtId="0" fontId="15" fillId="7" borderId="7" xfId="2" applyFont="1" applyFill="1" applyBorder="1" applyAlignment="1">
      <alignment vertical="center"/>
    </xf>
    <xf numFmtId="0" fontId="15" fillId="7" borderId="3" xfId="2" applyFont="1" applyFill="1" applyBorder="1" applyAlignment="1">
      <alignment vertical="center"/>
    </xf>
    <xf numFmtId="0" fontId="15" fillId="8" borderId="7" xfId="2" applyFont="1" applyFill="1" applyBorder="1" applyAlignment="1" applyProtection="1">
      <alignment vertical="center" wrapText="1"/>
      <protection locked="0"/>
    </xf>
    <xf numFmtId="0" fontId="15" fillId="7" borderId="1" xfId="2" applyFont="1" applyFill="1" applyBorder="1" applyAlignment="1">
      <alignment horizontal="left" vertical="center" wrapText="1"/>
    </xf>
    <xf numFmtId="0" fontId="15" fillId="7" borderId="2" xfId="2" applyFont="1" applyFill="1" applyBorder="1" applyAlignment="1">
      <alignment vertical="center"/>
    </xf>
    <xf numFmtId="0" fontId="1" fillId="0" borderId="0" xfId="0" applyFont="1" applyAlignment="1" applyProtection="1">
      <alignment horizontal="left"/>
      <protection locked="0"/>
    </xf>
    <xf numFmtId="0" fontId="13" fillId="8" borderId="1" xfId="0" applyFont="1" applyFill="1" applyBorder="1" applyAlignment="1">
      <alignment horizontal="center" vertical="center" wrapText="1"/>
    </xf>
    <xf numFmtId="0" fontId="17" fillId="8" borderId="7" xfId="2" applyFont="1" applyFill="1" applyBorder="1" applyAlignment="1" applyProtection="1">
      <alignment vertical="center" wrapText="1"/>
      <protection locked="0"/>
    </xf>
    <xf numFmtId="0" fontId="19" fillId="3" borderId="0" xfId="0" applyFont="1" applyFill="1" applyAlignment="1">
      <alignment vertical="center" wrapText="1"/>
    </xf>
    <xf numFmtId="4" fontId="12" fillId="8" borderId="1" xfId="0" applyNumberFormat="1" applyFont="1" applyFill="1" applyBorder="1" applyAlignment="1" applyProtection="1">
      <alignment vertical="center"/>
    </xf>
    <xf numFmtId="0" fontId="23" fillId="0" borderId="0" xfId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3" fillId="8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7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1" fillId="5" borderId="0" xfId="1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5" fillId="8" borderId="1" xfId="2" applyFont="1" applyFill="1" applyBorder="1" applyAlignment="1" applyProtection="1">
      <alignment horizontal="center" vertical="center" wrapText="1"/>
      <protection locked="0"/>
    </xf>
    <xf numFmtId="0" fontId="15" fillId="8" borderId="7" xfId="2" applyFont="1" applyFill="1" applyBorder="1" applyAlignment="1" applyProtection="1">
      <alignment horizontal="center" vertical="center" wrapText="1"/>
      <protection locked="0"/>
    </xf>
    <xf numFmtId="0" fontId="15" fillId="8" borderId="3" xfId="2" applyFont="1" applyFill="1" applyBorder="1" applyAlignment="1" applyProtection="1">
      <alignment horizontal="center" vertical="center" wrapText="1"/>
      <protection locked="0"/>
    </xf>
    <xf numFmtId="0" fontId="15" fillId="7" borderId="7" xfId="2" applyFont="1" applyFill="1" applyBorder="1" applyAlignment="1">
      <alignment horizontal="left" vertical="center"/>
    </xf>
    <xf numFmtId="0" fontId="15" fillId="7" borderId="2" xfId="2" applyFont="1" applyFill="1" applyBorder="1" applyAlignment="1">
      <alignment horizontal="left" vertical="center"/>
    </xf>
    <xf numFmtId="0" fontId="15" fillId="8" borderId="7" xfId="2" applyFont="1" applyFill="1" applyBorder="1" applyAlignment="1">
      <alignment horizontal="center" vertical="center" wrapText="1"/>
    </xf>
    <xf numFmtId="0" fontId="15" fillId="8" borderId="2" xfId="2" applyFont="1" applyFill="1" applyBorder="1" applyAlignment="1">
      <alignment horizontal="center" vertical="center" wrapText="1"/>
    </xf>
    <xf numFmtId="0" fontId="15" fillId="8" borderId="3" xfId="2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</cellXfs>
  <cellStyles count="5">
    <cellStyle name="Normal 2 2" xfId="2"/>
    <cellStyle name="Гиперссылка" xfId="3" builtinId="8"/>
    <cellStyle name="Обычный" xfId="0" builtinId="0"/>
    <cellStyle name="Обычный 2" xfId="1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view="pageBreakPreview" zoomScale="80" zoomScaleNormal="80" zoomScaleSheetLayoutView="80" workbookViewId="0">
      <selection activeCell="D30" sqref="D30:E30"/>
    </sheetView>
  </sheetViews>
  <sheetFormatPr defaultColWidth="9.140625" defaultRowHeight="15" x14ac:dyDescent="0.25"/>
  <cols>
    <col min="1" max="1" width="9" style="1" customWidth="1"/>
    <col min="2" max="2" width="14.5703125" style="1" customWidth="1"/>
    <col min="3" max="3" width="51" style="2" customWidth="1"/>
    <col min="4" max="4" width="46.85546875" style="4" customWidth="1"/>
    <col min="5" max="5" width="35.85546875" style="4" customWidth="1"/>
    <col min="6" max="6" width="12.5703125" style="1" customWidth="1"/>
    <col min="7" max="7" width="20.5703125" style="1" customWidth="1"/>
    <col min="8" max="8" width="23.5703125" style="3" customWidth="1"/>
    <col min="9" max="9" width="25" style="3" customWidth="1"/>
    <col min="10" max="10" width="24.85546875" style="3" customWidth="1"/>
    <col min="11" max="11" width="20" style="3" customWidth="1"/>
    <col min="12" max="12" width="49.85546875" style="3" customWidth="1"/>
    <col min="13" max="16384" width="9.140625" style="3"/>
  </cols>
  <sheetData>
    <row r="1" spans="1:18" ht="25.5" x14ac:dyDescent="0.25">
      <c r="A1" s="50" t="s">
        <v>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0"/>
      <c r="N1" s="10"/>
      <c r="O1" s="10"/>
      <c r="P1" s="10"/>
      <c r="Q1" s="10"/>
      <c r="R1" s="10"/>
    </row>
    <row r="2" spans="1:18" ht="19.5" x14ac:dyDescent="0.25">
      <c r="A2" s="41" t="s">
        <v>10</v>
      </c>
      <c r="B2" s="11"/>
      <c r="C2" s="12"/>
      <c r="D2" s="12"/>
      <c r="E2" s="12"/>
      <c r="F2" s="13"/>
      <c r="G2" s="13"/>
      <c r="H2" s="10"/>
      <c r="I2" s="10"/>
      <c r="J2" s="10"/>
      <c r="K2" s="14"/>
      <c r="L2" s="10"/>
      <c r="M2" s="10"/>
      <c r="N2" s="10"/>
      <c r="O2" s="10"/>
      <c r="P2" s="10"/>
      <c r="Q2" s="10"/>
      <c r="R2" s="10"/>
    </row>
    <row r="3" spans="1:18" x14ac:dyDescent="0.2">
      <c r="A3" s="15"/>
      <c r="B3" s="15"/>
      <c r="C3" s="15"/>
      <c r="D3" s="15"/>
      <c r="E3" s="15"/>
      <c r="F3" s="15"/>
      <c r="G3" s="15"/>
      <c r="H3" s="15"/>
      <c r="I3" s="15"/>
      <c r="J3" s="36"/>
      <c r="K3" s="15"/>
      <c r="L3" s="15"/>
      <c r="M3" s="15"/>
      <c r="N3" s="15"/>
      <c r="O3" s="15"/>
      <c r="P3" s="15"/>
      <c r="Q3" s="15"/>
      <c r="R3" s="15"/>
    </row>
    <row r="4" spans="1:18" ht="15.75" x14ac:dyDescent="0.2">
      <c r="A4" s="16" t="s">
        <v>11</v>
      </c>
      <c r="B4" s="16"/>
      <c r="C4" s="16"/>
      <c r="D4" s="16"/>
      <c r="E4" s="16" t="s">
        <v>12</v>
      </c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18" x14ac:dyDescent="0.2">
      <c r="A5" s="30" t="s">
        <v>13</v>
      </c>
      <c r="B5" s="31"/>
      <c r="C5" s="32"/>
      <c r="D5" s="33"/>
      <c r="E5" s="34" t="s">
        <v>14</v>
      </c>
      <c r="F5" s="61"/>
      <c r="G5" s="61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 ht="19.5" x14ac:dyDescent="0.2">
      <c r="A6" s="31" t="s">
        <v>22</v>
      </c>
      <c r="B6" s="35"/>
      <c r="C6" s="35"/>
      <c r="D6" s="38" t="s">
        <v>24</v>
      </c>
      <c r="E6" s="34" t="s">
        <v>23</v>
      </c>
      <c r="F6" s="62"/>
      <c r="G6" s="63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18" x14ac:dyDescent="0.2">
      <c r="A7" s="31" t="s">
        <v>15</v>
      </c>
      <c r="B7" s="35"/>
      <c r="C7" s="35"/>
      <c r="D7" s="33"/>
      <c r="E7" s="34" t="s">
        <v>17</v>
      </c>
      <c r="F7" s="61"/>
      <c r="G7" s="61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ht="18" x14ac:dyDescent="0.2">
      <c r="A8" s="31" t="s">
        <v>16</v>
      </c>
      <c r="B8" s="35"/>
      <c r="C8" s="35"/>
      <c r="D8" s="33"/>
      <c r="E8" s="34" t="s">
        <v>19</v>
      </c>
      <c r="F8" s="61"/>
      <c r="G8" s="61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ht="18" x14ac:dyDescent="0.2">
      <c r="A9" s="31" t="s">
        <v>18</v>
      </c>
      <c r="B9" s="35"/>
      <c r="C9" s="35"/>
      <c r="D9" s="33"/>
      <c r="E9" s="34" t="s">
        <v>21</v>
      </c>
      <c r="F9" s="61"/>
      <c r="G9" s="61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ht="18" x14ac:dyDescent="0.2">
      <c r="A10" s="31" t="s">
        <v>20</v>
      </c>
      <c r="B10" s="35"/>
      <c r="C10" s="35"/>
      <c r="D10" s="33"/>
      <c r="E10" s="34" t="s">
        <v>28</v>
      </c>
      <c r="F10" s="61"/>
      <c r="G10" s="61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8" x14ac:dyDescent="0.2">
      <c r="A11" s="64" t="s">
        <v>30</v>
      </c>
      <c r="B11" s="65"/>
      <c r="C11" s="65"/>
      <c r="D11" s="65"/>
      <c r="E11" s="66"/>
      <c r="F11" s="67"/>
      <c r="G11" s="68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61.5" customHeight="1" x14ac:dyDescent="0.25">
      <c r="A12" s="57" t="s">
        <v>46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9"/>
    </row>
    <row r="13" spans="1:18" ht="72" x14ac:dyDescent="0.25">
      <c r="A13" s="24" t="s">
        <v>0</v>
      </c>
      <c r="B13" s="25" t="s">
        <v>1</v>
      </c>
      <c r="C13" s="25" t="s">
        <v>40</v>
      </c>
      <c r="D13" s="72" t="s">
        <v>41</v>
      </c>
      <c r="E13" s="72"/>
      <c r="F13" s="25" t="s">
        <v>2</v>
      </c>
      <c r="G13" s="25" t="s">
        <v>3</v>
      </c>
      <c r="H13" s="25" t="s">
        <v>4</v>
      </c>
      <c r="I13" s="26" t="s">
        <v>5</v>
      </c>
      <c r="J13" s="26" t="s">
        <v>45</v>
      </c>
      <c r="K13" s="25" t="s">
        <v>6</v>
      </c>
      <c r="L13" s="25" t="s">
        <v>7</v>
      </c>
    </row>
    <row r="14" spans="1:18" ht="29.25" customHeight="1" x14ac:dyDescent="0.25">
      <c r="A14" s="69" t="s">
        <v>43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1"/>
    </row>
    <row r="15" spans="1:18" ht="46.5" customHeight="1" x14ac:dyDescent="0.25">
      <c r="A15" s="42">
        <v>1</v>
      </c>
      <c r="B15" s="45">
        <v>3464911</v>
      </c>
      <c r="C15" s="45" t="s">
        <v>49</v>
      </c>
      <c r="D15" s="46" t="s">
        <v>52</v>
      </c>
      <c r="E15" s="47"/>
      <c r="F15" s="43" t="s">
        <v>29</v>
      </c>
      <c r="G15" s="43">
        <v>2</v>
      </c>
      <c r="H15" s="37"/>
      <c r="I15" s="27">
        <f t="shared" ref="I15:I35" si="0">H15*G15</f>
        <v>0</v>
      </c>
      <c r="J15" s="44" t="s">
        <v>42</v>
      </c>
      <c r="K15" s="37"/>
      <c r="L15" s="37"/>
    </row>
    <row r="16" spans="1:18" ht="46.5" customHeight="1" x14ac:dyDescent="0.25">
      <c r="A16" s="42">
        <v>2</v>
      </c>
      <c r="B16" s="45">
        <v>3464912</v>
      </c>
      <c r="C16" s="45" t="s">
        <v>50</v>
      </c>
      <c r="D16" s="46" t="s">
        <v>52</v>
      </c>
      <c r="E16" s="47"/>
      <c r="F16" s="43" t="s">
        <v>29</v>
      </c>
      <c r="G16" s="43">
        <v>2</v>
      </c>
      <c r="H16" s="37"/>
      <c r="I16" s="27">
        <f t="shared" si="0"/>
        <v>0</v>
      </c>
      <c r="J16" s="44" t="s">
        <v>42</v>
      </c>
      <c r="K16" s="37"/>
      <c r="L16" s="37"/>
    </row>
    <row r="17" spans="1:12" ht="46.5" customHeight="1" x14ac:dyDescent="0.25">
      <c r="A17" s="42">
        <v>3</v>
      </c>
      <c r="B17" s="45">
        <v>3465176</v>
      </c>
      <c r="C17" s="45" t="s">
        <v>51</v>
      </c>
      <c r="D17" s="46" t="s">
        <v>52</v>
      </c>
      <c r="E17" s="47"/>
      <c r="F17" s="43" t="s">
        <v>29</v>
      </c>
      <c r="G17" s="43">
        <v>4</v>
      </c>
      <c r="H17" s="37"/>
      <c r="I17" s="27">
        <f t="shared" si="0"/>
        <v>0</v>
      </c>
      <c r="J17" s="44" t="s">
        <v>42</v>
      </c>
      <c r="K17" s="37"/>
      <c r="L17" s="37"/>
    </row>
    <row r="18" spans="1:12" ht="28.5" customHeight="1" x14ac:dyDescent="0.25">
      <c r="A18" s="69" t="s">
        <v>44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1"/>
    </row>
    <row r="19" spans="1:12" ht="46.5" customHeight="1" x14ac:dyDescent="0.25">
      <c r="A19" s="42">
        <v>1</v>
      </c>
      <c r="B19" s="45" t="s">
        <v>53</v>
      </c>
      <c r="C19" s="45" t="s">
        <v>54</v>
      </c>
      <c r="D19" s="46" t="s">
        <v>71</v>
      </c>
      <c r="E19" s="47"/>
      <c r="F19" s="43" t="s">
        <v>29</v>
      </c>
      <c r="G19" s="43">
        <v>2</v>
      </c>
      <c r="H19" s="37"/>
      <c r="I19" s="27">
        <f t="shared" si="0"/>
        <v>0</v>
      </c>
      <c r="J19" s="44" t="s">
        <v>42</v>
      </c>
      <c r="K19" s="37"/>
      <c r="L19" s="37"/>
    </row>
    <row r="20" spans="1:12" ht="46.5" customHeight="1" x14ac:dyDescent="0.25">
      <c r="A20" s="42">
        <v>2</v>
      </c>
      <c r="B20" s="45" t="s">
        <v>55</v>
      </c>
      <c r="C20" s="45" t="s">
        <v>56</v>
      </c>
      <c r="D20" s="46" t="s">
        <v>72</v>
      </c>
      <c r="E20" s="47"/>
      <c r="F20" s="43" t="s">
        <v>29</v>
      </c>
      <c r="G20" s="43">
        <v>2</v>
      </c>
      <c r="H20" s="37"/>
      <c r="I20" s="27">
        <f t="shared" si="0"/>
        <v>0</v>
      </c>
      <c r="J20" s="44" t="s">
        <v>42</v>
      </c>
      <c r="K20" s="37"/>
      <c r="L20" s="37"/>
    </row>
    <row r="21" spans="1:12" ht="46.5" customHeight="1" x14ac:dyDescent="0.25">
      <c r="A21" s="42">
        <v>3</v>
      </c>
      <c r="B21" s="45" t="s">
        <v>57</v>
      </c>
      <c r="C21" s="45" t="s">
        <v>58</v>
      </c>
      <c r="D21" s="46" t="s">
        <v>73</v>
      </c>
      <c r="E21" s="47"/>
      <c r="F21" s="43" t="s">
        <v>29</v>
      </c>
      <c r="G21" s="43">
        <v>2</v>
      </c>
      <c r="H21" s="37"/>
      <c r="I21" s="27">
        <f t="shared" si="0"/>
        <v>0</v>
      </c>
      <c r="J21" s="44" t="s">
        <v>42</v>
      </c>
      <c r="K21" s="37"/>
      <c r="L21" s="37"/>
    </row>
    <row r="22" spans="1:12" ht="46.5" customHeight="1" x14ac:dyDescent="0.25">
      <c r="A22" s="42">
        <v>4</v>
      </c>
      <c r="B22" s="45" t="s">
        <v>59</v>
      </c>
      <c r="C22" s="45" t="s">
        <v>60</v>
      </c>
      <c r="D22" s="46" t="s">
        <v>74</v>
      </c>
      <c r="E22" s="47"/>
      <c r="F22" s="43" t="s">
        <v>29</v>
      </c>
      <c r="G22" s="43">
        <v>4</v>
      </c>
      <c r="H22" s="37"/>
      <c r="I22" s="27">
        <f t="shared" si="0"/>
        <v>0</v>
      </c>
      <c r="J22" s="44" t="s">
        <v>42</v>
      </c>
      <c r="K22" s="37"/>
      <c r="L22" s="37"/>
    </row>
    <row r="23" spans="1:12" ht="46.5" customHeight="1" x14ac:dyDescent="0.25">
      <c r="A23" s="42">
        <v>5</v>
      </c>
      <c r="B23" s="45" t="s">
        <v>61</v>
      </c>
      <c r="C23" s="45" t="s">
        <v>62</v>
      </c>
      <c r="D23" s="46" t="s">
        <v>75</v>
      </c>
      <c r="E23" s="47"/>
      <c r="F23" s="43" t="s">
        <v>29</v>
      </c>
      <c r="G23" s="43">
        <v>350</v>
      </c>
      <c r="H23" s="37"/>
      <c r="I23" s="27">
        <f t="shared" si="0"/>
        <v>0</v>
      </c>
      <c r="J23" s="44" t="s">
        <v>42</v>
      </c>
      <c r="K23" s="37"/>
      <c r="L23" s="37"/>
    </row>
    <row r="24" spans="1:12" ht="46.5" customHeight="1" x14ac:dyDescent="0.25">
      <c r="A24" s="42">
        <v>6</v>
      </c>
      <c r="B24" s="45" t="s">
        <v>63</v>
      </c>
      <c r="C24" s="45" t="s">
        <v>64</v>
      </c>
      <c r="D24" s="46" t="s">
        <v>76</v>
      </c>
      <c r="E24" s="47"/>
      <c r="F24" s="43" t="s">
        <v>29</v>
      </c>
      <c r="G24" s="43">
        <v>125</v>
      </c>
      <c r="H24" s="37"/>
      <c r="I24" s="27">
        <f t="shared" si="0"/>
        <v>0</v>
      </c>
      <c r="J24" s="44" t="s">
        <v>42</v>
      </c>
      <c r="K24" s="37"/>
      <c r="L24" s="37"/>
    </row>
    <row r="25" spans="1:12" ht="46.5" customHeight="1" x14ac:dyDescent="0.25">
      <c r="A25" s="42">
        <v>7</v>
      </c>
      <c r="B25" s="45" t="s">
        <v>65</v>
      </c>
      <c r="C25" s="45" t="s">
        <v>66</v>
      </c>
      <c r="D25" s="46" t="s">
        <v>77</v>
      </c>
      <c r="E25" s="47"/>
      <c r="F25" s="43" t="s">
        <v>29</v>
      </c>
      <c r="G25" s="43">
        <v>6</v>
      </c>
      <c r="H25" s="37"/>
      <c r="I25" s="27">
        <f t="shared" si="0"/>
        <v>0</v>
      </c>
      <c r="J25" s="44" t="s">
        <v>42</v>
      </c>
      <c r="K25" s="37"/>
      <c r="L25" s="37"/>
    </row>
    <row r="26" spans="1:12" ht="46.5" customHeight="1" x14ac:dyDescent="0.25">
      <c r="A26" s="42">
        <v>8</v>
      </c>
      <c r="B26" s="45" t="s">
        <v>67</v>
      </c>
      <c r="C26" s="45" t="s">
        <v>68</v>
      </c>
      <c r="D26" s="46" t="s">
        <v>78</v>
      </c>
      <c r="E26" s="47"/>
      <c r="F26" s="43" t="s">
        <v>29</v>
      </c>
      <c r="G26" s="43">
        <v>125</v>
      </c>
      <c r="H26" s="37"/>
      <c r="I26" s="27">
        <f t="shared" si="0"/>
        <v>0</v>
      </c>
      <c r="J26" s="44" t="s">
        <v>42</v>
      </c>
      <c r="K26" s="37"/>
      <c r="L26" s="37"/>
    </row>
    <row r="27" spans="1:12" ht="46.5" customHeight="1" x14ac:dyDescent="0.25">
      <c r="A27" s="42">
        <v>9</v>
      </c>
      <c r="B27" s="45" t="s">
        <v>69</v>
      </c>
      <c r="C27" s="45" t="s">
        <v>70</v>
      </c>
      <c r="D27" s="46" t="s">
        <v>79</v>
      </c>
      <c r="E27" s="47"/>
      <c r="F27" s="43" t="s">
        <v>29</v>
      </c>
      <c r="G27" s="43">
        <v>175</v>
      </c>
      <c r="H27" s="37"/>
      <c r="I27" s="27">
        <f t="shared" si="0"/>
        <v>0</v>
      </c>
      <c r="J27" s="44" t="s">
        <v>42</v>
      </c>
      <c r="K27" s="37"/>
      <c r="L27" s="37"/>
    </row>
    <row r="28" spans="1:12" ht="32.25" customHeight="1" x14ac:dyDescent="0.25">
      <c r="A28" s="69" t="s">
        <v>47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</row>
    <row r="29" spans="1:12" ht="46.5" customHeight="1" x14ac:dyDescent="0.25">
      <c r="A29" s="42">
        <v>1</v>
      </c>
      <c r="B29" s="45">
        <v>3010286</v>
      </c>
      <c r="C29" s="45" t="s">
        <v>80</v>
      </c>
      <c r="D29" s="46" t="s">
        <v>86</v>
      </c>
      <c r="E29" s="47"/>
      <c r="F29" s="43" t="s">
        <v>29</v>
      </c>
      <c r="G29" s="43">
        <v>6</v>
      </c>
      <c r="H29" s="37"/>
      <c r="I29" s="27">
        <f t="shared" si="0"/>
        <v>0</v>
      </c>
      <c r="J29" s="44" t="s">
        <v>42</v>
      </c>
      <c r="K29" s="37"/>
      <c r="L29" s="37"/>
    </row>
    <row r="30" spans="1:12" ht="46.5" customHeight="1" x14ac:dyDescent="0.25">
      <c r="A30" s="42">
        <v>2</v>
      </c>
      <c r="B30" s="45" t="s">
        <v>81</v>
      </c>
      <c r="C30" s="45" t="s">
        <v>80</v>
      </c>
      <c r="D30" s="46" t="s">
        <v>86</v>
      </c>
      <c r="E30" s="47"/>
      <c r="F30" s="43" t="s">
        <v>29</v>
      </c>
      <c r="G30" s="43">
        <v>4</v>
      </c>
      <c r="H30" s="37"/>
      <c r="I30" s="27">
        <f t="shared" si="0"/>
        <v>0</v>
      </c>
      <c r="J30" s="44" t="s">
        <v>42</v>
      </c>
      <c r="K30" s="37"/>
      <c r="L30" s="37"/>
    </row>
    <row r="31" spans="1:12" ht="46.5" customHeight="1" x14ac:dyDescent="0.25">
      <c r="A31" s="42">
        <v>3</v>
      </c>
      <c r="B31" s="45" t="s">
        <v>82</v>
      </c>
      <c r="C31" s="45" t="s">
        <v>83</v>
      </c>
      <c r="D31" s="46" t="s">
        <v>87</v>
      </c>
      <c r="E31" s="47"/>
      <c r="F31" s="43" t="s">
        <v>29</v>
      </c>
      <c r="G31" s="43">
        <v>6</v>
      </c>
      <c r="H31" s="37"/>
      <c r="I31" s="27">
        <f t="shared" si="0"/>
        <v>0</v>
      </c>
      <c r="J31" s="44" t="s">
        <v>42</v>
      </c>
      <c r="K31" s="37"/>
      <c r="L31" s="37"/>
    </row>
    <row r="32" spans="1:12" ht="46.5" customHeight="1" x14ac:dyDescent="0.25">
      <c r="A32" s="42">
        <v>4</v>
      </c>
      <c r="B32" s="45" t="s">
        <v>82</v>
      </c>
      <c r="C32" s="45" t="s">
        <v>83</v>
      </c>
      <c r="D32" s="46" t="s">
        <v>87</v>
      </c>
      <c r="E32" s="47"/>
      <c r="F32" s="43" t="s">
        <v>29</v>
      </c>
      <c r="G32" s="43">
        <v>6</v>
      </c>
      <c r="H32" s="37"/>
      <c r="I32" s="27">
        <f t="shared" si="0"/>
        <v>0</v>
      </c>
      <c r="J32" s="44" t="s">
        <v>42</v>
      </c>
      <c r="K32" s="37"/>
      <c r="L32" s="37"/>
    </row>
    <row r="33" spans="1:18" ht="46.5" customHeight="1" x14ac:dyDescent="0.25">
      <c r="A33" s="42">
        <v>5</v>
      </c>
      <c r="B33" s="45" t="s">
        <v>84</v>
      </c>
      <c r="C33" s="45" t="s">
        <v>85</v>
      </c>
      <c r="D33" s="46" t="s">
        <v>88</v>
      </c>
      <c r="E33" s="47"/>
      <c r="F33" s="43" t="s">
        <v>29</v>
      </c>
      <c r="G33" s="43">
        <v>30</v>
      </c>
      <c r="H33" s="37"/>
      <c r="I33" s="27">
        <f t="shared" si="0"/>
        <v>0</v>
      </c>
      <c r="J33" s="44" t="s">
        <v>42</v>
      </c>
      <c r="K33" s="37"/>
      <c r="L33" s="37"/>
    </row>
    <row r="34" spans="1:18" ht="31.5" customHeight="1" x14ac:dyDescent="0.25">
      <c r="A34" s="69" t="s">
        <v>48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1"/>
    </row>
    <row r="35" spans="1:18" ht="46.5" customHeight="1" x14ac:dyDescent="0.25">
      <c r="A35" s="42">
        <v>1</v>
      </c>
      <c r="B35" s="45">
        <v>3011212</v>
      </c>
      <c r="C35" s="45" t="s">
        <v>89</v>
      </c>
      <c r="D35" s="73" t="s">
        <v>90</v>
      </c>
      <c r="E35" s="74"/>
      <c r="F35" s="43" t="s">
        <v>29</v>
      </c>
      <c r="G35" s="43">
        <v>4</v>
      </c>
      <c r="H35" s="37"/>
      <c r="I35" s="27">
        <f t="shared" si="0"/>
        <v>0</v>
      </c>
      <c r="J35" s="44" t="s">
        <v>42</v>
      </c>
      <c r="K35" s="37"/>
      <c r="L35" s="37"/>
    </row>
    <row r="36" spans="1:18" ht="30" customHeight="1" x14ac:dyDescent="0.25">
      <c r="A36" s="60" t="s">
        <v>36</v>
      </c>
      <c r="B36" s="60"/>
      <c r="C36" s="60"/>
      <c r="D36" s="60"/>
      <c r="E36" s="60"/>
      <c r="F36" s="60"/>
      <c r="G36" s="60"/>
      <c r="H36" s="28"/>
      <c r="I36" s="29">
        <f>SUM(I15:I35)</f>
        <v>0</v>
      </c>
      <c r="J36" s="40" t="s">
        <v>35</v>
      </c>
      <c r="K36" s="28"/>
      <c r="L36" s="28"/>
      <c r="M36" s="9"/>
      <c r="N36" s="9"/>
      <c r="O36" s="9"/>
      <c r="P36" s="9"/>
      <c r="Q36" s="9"/>
      <c r="R36" s="9"/>
    </row>
    <row r="37" spans="1:18" ht="36" customHeight="1" x14ac:dyDescent="0.25">
      <c r="A37" s="60" t="s">
        <v>37</v>
      </c>
      <c r="B37" s="60"/>
      <c r="C37" s="60"/>
      <c r="D37" s="60"/>
      <c r="E37" s="60"/>
      <c r="F37" s="60"/>
      <c r="G37" s="60"/>
      <c r="H37" s="28"/>
      <c r="I37" s="29">
        <f>I36*0.2</f>
        <v>0</v>
      </c>
      <c r="J37" s="40" t="s">
        <v>35</v>
      </c>
      <c r="K37" s="28"/>
      <c r="L37" s="28"/>
      <c r="M37" s="9"/>
      <c r="N37" s="9"/>
      <c r="O37" s="9"/>
      <c r="P37" s="9"/>
      <c r="Q37" s="9"/>
      <c r="R37" s="9"/>
    </row>
    <row r="38" spans="1:18" ht="32.25" customHeight="1" x14ac:dyDescent="0.25">
      <c r="A38" s="60" t="s">
        <v>38</v>
      </c>
      <c r="B38" s="60"/>
      <c r="C38" s="60"/>
      <c r="D38" s="60"/>
      <c r="E38" s="60"/>
      <c r="F38" s="60"/>
      <c r="G38" s="60"/>
      <c r="H38" s="28"/>
      <c r="I38" s="29">
        <f>I36+I37</f>
        <v>0</v>
      </c>
      <c r="J38" s="40" t="s">
        <v>35</v>
      </c>
      <c r="K38" s="28"/>
      <c r="L38" s="28"/>
      <c r="M38" s="9"/>
      <c r="N38" s="9"/>
      <c r="O38" s="9"/>
      <c r="P38" s="9"/>
      <c r="Q38" s="9"/>
      <c r="R38" s="9"/>
    </row>
    <row r="39" spans="1:18" x14ac:dyDescent="0.25">
      <c r="A39" s="51" t="s">
        <v>91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3"/>
      <c r="M39" s="5"/>
      <c r="N39" s="5"/>
      <c r="O39" s="5"/>
      <c r="P39" s="5"/>
      <c r="Q39" s="5"/>
      <c r="R39" s="5"/>
    </row>
    <row r="40" spans="1:18" ht="45" customHeight="1" x14ac:dyDescent="0.25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6"/>
      <c r="M40" s="5"/>
      <c r="N40" s="5"/>
      <c r="O40" s="5"/>
      <c r="P40" s="5"/>
      <c r="Q40" s="5"/>
      <c r="R40" s="5"/>
    </row>
    <row r="41" spans="1:18" ht="111" customHeight="1" x14ac:dyDescent="0.25">
      <c r="A41" s="48" t="s">
        <v>39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5"/>
      <c r="N41" s="5"/>
      <c r="O41" s="5"/>
      <c r="P41" s="5"/>
      <c r="Q41" s="5"/>
      <c r="R41" s="5"/>
    </row>
    <row r="42" spans="1:18" x14ac:dyDescent="0.25">
      <c r="A42" s="6"/>
      <c r="B42" s="6"/>
      <c r="C42" s="7"/>
      <c r="D42" s="8"/>
      <c r="E42" s="8"/>
      <c r="F42" s="6"/>
      <c r="G42" s="6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5">
      <c r="A43" s="6"/>
      <c r="B43" s="6"/>
      <c r="C43" s="7"/>
      <c r="D43" s="8"/>
      <c r="E43" s="8"/>
      <c r="F43" s="6"/>
      <c r="G43" s="6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hidden="1" x14ac:dyDescent="0.25">
      <c r="A44" s="6"/>
      <c r="B44" s="6"/>
      <c r="C44" s="22" t="s">
        <v>24</v>
      </c>
      <c r="D44" s="8"/>
      <c r="E44" s="18"/>
      <c r="F44" s="6"/>
      <c r="G44" s="20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hidden="1" x14ac:dyDescent="0.25">
      <c r="A45" s="6"/>
      <c r="B45" s="6"/>
      <c r="C45" s="22" t="s">
        <v>25</v>
      </c>
      <c r="D45" s="8"/>
      <c r="E45" s="18"/>
      <c r="F45" s="6"/>
      <c r="G45" s="20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hidden="1" x14ac:dyDescent="0.25">
      <c r="C46" s="23" t="s">
        <v>26</v>
      </c>
      <c r="E46" s="19"/>
      <c r="G46" s="21"/>
    </row>
    <row r="47" spans="1:18" hidden="1" x14ac:dyDescent="0.25">
      <c r="C47" s="23" t="s">
        <v>27</v>
      </c>
      <c r="E47" s="19"/>
      <c r="G47" s="21"/>
    </row>
    <row r="48" spans="1:18" hidden="1" x14ac:dyDescent="0.25">
      <c r="C48" s="23" t="s">
        <v>8</v>
      </c>
    </row>
    <row r="49" spans="3:5" hidden="1" x14ac:dyDescent="0.25">
      <c r="C49" s="23"/>
      <c r="E49" s="39" t="s">
        <v>35</v>
      </c>
    </row>
    <row r="50" spans="3:5" hidden="1" x14ac:dyDescent="0.25">
      <c r="C50" s="23"/>
      <c r="E50" s="39" t="s">
        <v>31</v>
      </c>
    </row>
    <row r="51" spans="3:5" hidden="1" x14ac:dyDescent="0.25">
      <c r="E51" s="39" t="s">
        <v>32</v>
      </c>
    </row>
    <row r="52" spans="3:5" hidden="1" x14ac:dyDescent="0.25">
      <c r="E52" s="39" t="s">
        <v>33</v>
      </c>
    </row>
    <row r="53" spans="3:5" hidden="1" x14ac:dyDescent="0.25">
      <c r="E53" s="39" t="s">
        <v>34</v>
      </c>
    </row>
    <row r="54" spans="3:5" hidden="1" x14ac:dyDescent="0.25"/>
  </sheetData>
  <sheetProtection algorithmName="SHA-512" hashValue="qkHde9kgUPtAsSM2/uk7dz5Vh48DtwTuPL8Dud8KSjcYFVLTVT4ZZJlCTWUN0pN3zC01KqEuScAGbSpK8K/v+g==" saltValue="ht4MqkDWLZ07pRfHc3l8Qg==" spinCount="100000" sheet="1" autoFilter="0"/>
  <protectedRanges>
    <protectedRange sqref="J15:L17 J36:L38 J19:L35" name="Диапазон6"/>
    <protectedRange sqref="H15:H17 H19:H35" name="Диапазон5"/>
    <protectedRange sqref="E11" name="Диапазон4"/>
    <protectedRange sqref="H15:H17 H19:H35" name="Диапазон3"/>
    <protectedRange sqref="F5:G10" name="Диапазон2"/>
    <protectedRange sqref="D5:D10" name="Диапазон1"/>
  </protectedRanges>
  <autoFilter ref="A13:L13">
    <filterColumn colId="3" showButton="0"/>
  </autoFilter>
  <mergeCells count="38">
    <mergeCell ref="D13:E13"/>
    <mergeCell ref="D16:E16"/>
    <mergeCell ref="D26:E26"/>
    <mergeCell ref="D15:E15"/>
    <mergeCell ref="A28:L28"/>
    <mergeCell ref="D17:E17"/>
    <mergeCell ref="D19:E19"/>
    <mergeCell ref="D20:E20"/>
    <mergeCell ref="D21:E21"/>
    <mergeCell ref="D22:E22"/>
    <mergeCell ref="D23:E23"/>
    <mergeCell ref="D24:E24"/>
    <mergeCell ref="D25:E25"/>
    <mergeCell ref="D27:E27"/>
    <mergeCell ref="A18:L18"/>
    <mergeCell ref="A41:L41"/>
    <mergeCell ref="A1:L1"/>
    <mergeCell ref="A39:L40"/>
    <mergeCell ref="A12:L12"/>
    <mergeCell ref="A36:G36"/>
    <mergeCell ref="F5:G5"/>
    <mergeCell ref="F7:G7"/>
    <mergeCell ref="F8:G8"/>
    <mergeCell ref="F9:G9"/>
    <mergeCell ref="F10:G10"/>
    <mergeCell ref="A37:G37"/>
    <mergeCell ref="A38:G38"/>
    <mergeCell ref="F6:G6"/>
    <mergeCell ref="A11:D11"/>
    <mergeCell ref="E11:G11"/>
    <mergeCell ref="A14:L14"/>
    <mergeCell ref="D29:E29"/>
    <mergeCell ref="D30:E30"/>
    <mergeCell ref="D31:E31"/>
    <mergeCell ref="D32:E32"/>
    <mergeCell ref="D33:E33"/>
    <mergeCell ref="D35:E35"/>
    <mergeCell ref="A34:L34"/>
  </mergeCells>
  <dataValidations count="3">
    <dataValidation type="list" allowBlank="1" showInputMessage="1" showErrorMessage="1" sqref="D6">
      <formula1>$C$44:$C$48</formula1>
    </dataValidation>
    <dataValidation type="list" allowBlank="1" showInputMessage="1" showErrorMessage="1" promptTitle="Выбрать валюту" sqref="E50:E53">
      <formula1>$E$50:$E$53</formula1>
    </dataValidation>
    <dataValidation type="list" allowBlank="1" showInputMessage="1" showErrorMessage="1" promptTitle="Выбрать валюту" sqref="J36:J38">
      <formula1>$E$49:$E$53</formula1>
    </dataValidation>
  </dataValidations>
  <pageMargins left="0" right="0" top="0.74803149606299213" bottom="0.74803149606299213" header="0.31496062992125984" footer="0.31496062992125984"/>
  <pageSetup paperSize="9" scale="3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Козулин Александр Николаевич</cp:lastModifiedBy>
  <cp:lastPrinted>2023-01-25T10:35:28Z</cp:lastPrinted>
  <dcterms:created xsi:type="dcterms:W3CDTF">2018-11-02T00:43:48Z</dcterms:created>
  <dcterms:modified xsi:type="dcterms:W3CDTF">2025-03-21T03:30:34Z</dcterms:modified>
</cp:coreProperties>
</file>