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nchinaAV\Desktop\2025 год\ЗАКУПКИ\Июнь 2025г\ЗК Сварка\ЗК1\Приглашение\"/>
    </mc:Choice>
  </mc:AlternateContent>
  <bookViews>
    <workbookView xWindow="0" yWindow="0" windowWidth="28800" windowHeight="11100"/>
  </bookViews>
  <sheets>
    <sheet name="Перечень (2)" sheetId="6" r:id="rId1"/>
    <sheet name="Перечень" sheetId="4" state="hidden" r:id="rId2"/>
  </sheets>
  <definedNames>
    <definedName name="_xlnm._FilterDatabase" localSheetId="1" hidden="1">Перечень!$A$7:$X$25</definedName>
    <definedName name="_xlnm._FilterDatabase" localSheetId="0" hidden="1">'Перечень (2)'!$A$8:$P$48</definedName>
    <definedName name="_xlnm.Print_Area" localSheetId="0">'Перечень (2)'!$A$1:$R$51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0" i="6" l="1"/>
  <c r="O10" i="6" s="1"/>
  <c r="P10" i="6" s="1"/>
  <c r="N11" i="6"/>
  <c r="O11" i="6" s="1"/>
  <c r="P11" i="6" s="1"/>
  <c r="N12" i="6"/>
  <c r="O12" i="6" s="1"/>
  <c r="P12" i="6" s="1"/>
  <c r="N13" i="6"/>
  <c r="O13" i="6" s="1"/>
  <c r="P13" i="6" s="1"/>
  <c r="N14" i="6"/>
  <c r="O14" i="6" s="1"/>
  <c r="P14" i="6" s="1"/>
  <c r="N15" i="6"/>
  <c r="O15" i="6" s="1"/>
  <c r="P15" i="6" s="1"/>
  <c r="N16" i="6"/>
  <c r="O16" i="6" s="1"/>
  <c r="P16" i="6" s="1"/>
  <c r="N17" i="6"/>
  <c r="O17" i="6" s="1"/>
  <c r="P17" i="6" s="1"/>
  <c r="N18" i="6"/>
  <c r="O18" i="6" s="1"/>
  <c r="P18" i="6" s="1"/>
  <c r="N19" i="6"/>
  <c r="O19" i="6" s="1"/>
  <c r="P19" i="6" s="1"/>
  <c r="N20" i="6"/>
  <c r="O20" i="6" s="1"/>
  <c r="P20" i="6" s="1"/>
  <c r="N21" i="6"/>
  <c r="O21" i="6" s="1"/>
  <c r="P21" i="6" s="1"/>
  <c r="N22" i="6"/>
  <c r="O22" i="6" s="1"/>
  <c r="P22" i="6" s="1"/>
  <c r="N23" i="6"/>
  <c r="O23" i="6" s="1"/>
  <c r="P23" i="6" s="1"/>
  <c r="N24" i="6"/>
  <c r="O24" i="6" s="1"/>
  <c r="P24" i="6" s="1"/>
  <c r="N25" i="6"/>
  <c r="O25" i="6" s="1"/>
  <c r="P25" i="6" s="1"/>
  <c r="N26" i="6"/>
  <c r="O26" i="6" s="1"/>
  <c r="P26" i="6" s="1"/>
  <c r="N27" i="6"/>
  <c r="O27" i="6" s="1"/>
  <c r="P27" i="6" s="1"/>
  <c r="N28" i="6"/>
  <c r="O28" i="6" s="1"/>
  <c r="P28" i="6" s="1"/>
  <c r="N29" i="6"/>
  <c r="O29" i="6" s="1"/>
  <c r="P29" i="6" s="1"/>
  <c r="N30" i="6"/>
  <c r="O30" i="6" s="1"/>
  <c r="P30" i="6" s="1"/>
  <c r="N31" i="6"/>
  <c r="O31" i="6" s="1"/>
  <c r="P31" i="6" s="1"/>
  <c r="N32" i="6"/>
  <c r="O32" i="6" s="1"/>
  <c r="P32" i="6" s="1"/>
  <c r="N33" i="6"/>
  <c r="O33" i="6" s="1"/>
  <c r="P33" i="6" s="1"/>
  <c r="N34" i="6"/>
  <c r="O34" i="6" s="1"/>
  <c r="P34" i="6" s="1"/>
  <c r="N35" i="6"/>
  <c r="O35" i="6" s="1"/>
  <c r="P35" i="6" s="1"/>
  <c r="N36" i="6"/>
  <c r="O36" i="6" s="1"/>
  <c r="P36" i="6" s="1"/>
  <c r="N37" i="6"/>
  <c r="O37" i="6" s="1"/>
  <c r="P37" i="6" s="1"/>
  <c r="N38" i="6"/>
  <c r="O38" i="6" s="1"/>
  <c r="P38" i="6" s="1"/>
  <c r="N39" i="6"/>
  <c r="O39" i="6" s="1"/>
  <c r="P39" i="6" s="1"/>
  <c r="N40" i="6"/>
  <c r="O40" i="6" s="1"/>
  <c r="P40" i="6" s="1"/>
  <c r="N41" i="6"/>
  <c r="O41" i="6" s="1"/>
  <c r="P41" i="6" s="1"/>
  <c r="N42" i="6"/>
  <c r="O42" i="6" s="1"/>
  <c r="P42" i="6" s="1"/>
  <c r="N43" i="6"/>
  <c r="O43" i="6" s="1"/>
  <c r="P43" i="6" s="1"/>
  <c r="N44" i="6"/>
  <c r="O44" i="6" s="1"/>
  <c r="P44" i="6" s="1"/>
  <c r="N45" i="6"/>
  <c r="O45" i="6" s="1"/>
  <c r="P45" i="6" s="1"/>
  <c r="N46" i="6"/>
  <c r="O46" i="6" s="1"/>
  <c r="P46" i="6" s="1"/>
  <c r="N47" i="6"/>
  <c r="O47" i="6" s="1"/>
  <c r="P47" i="6" s="1"/>
  <c r="N9" i="6" l="1"/>
  <c r="N48" i="6" s="1"/>
  <c r="O9" i="6" l="1"/>
  <c r="P9" i="6" s="1"/>
  <c r="P48" i="6" s="1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</calcChain>
</file>

<file path=xl/sharedStrings.xml><?xml version="1.0" encoding="utf-8"?>
<sst xmlns="http://schemas.openxmlformats.org/spreadsheetml/2006/main" count="334" uniqueCount="199">
  <si>
    <t>ЕНС</t>
  </si>
  <si>
    <t>Единица измерения</t>
  </si>
  <si>
    <t>Кол-во</t>
  </si>
  <si>
    <t>Номер позиции</t>
  </si>
  <si>
    <t>Артикул (каталожный номер)</t>
  </si>
  <si>
    <t>Наименование запчасти (детали)</t>
  </si>
  <si>
    <t>3064021</t>
  </si>
  <si>
    <t>3064022</t>
  </si>
  <si>
    <t>3064028</t>
  </si>
  <si>
    <t>3064037</t>
  </si>
  <si>
    <t>Коронка ESCO 75SV2SD к экскаватору Komatsu</t>
  </si>
  <si>
    <t>Фиксатор коронки ESCO 75SV2PN-C к экскаватору Komatsu</t>
  </si>
  <si>
    <t>Крышка адаптера ESCO WC275 к экскаватору Komatsu</t>
  </si>
  <si>
    <t>Фиксатор защиты ESCO TBP к экскаватору Komatsu</t>
  </si>
  <si>
    <t>75SV2SD</t>
  </si>
  <si>
    <t>75SV2PN-C</t>
  </si>
  <si>
    <t>WC275</t>
  </si>
  <si>
    <t>TBP</t>
  </si>
  <si>
    <t>шт</t>
  </si>
  <si>
    <t>3006538</t>
  </si>
  <si>
    <t>4229404 U60A</t>
  </si>
  <si>
    <t>Коронка ESCO 4229404 U60A к погрузчику фронтальному Komatsu</t>
  </si>
  <si>
    <t>3007893</t>
  </si>
  <si>
    <t>Защита межзубьевая центральная 5125478 к погрузчику фронтальному Komatsu</t>
  </si>
  <si>
    <t>3007894</t>
  </si>
  <si>
    <t>Защита межзубьевая левая 5125479 к погрузчику фронтальному Komatsu</t>
  </si>
  <si>
    <t>3006536</t>
  </si>
  <si>
    <t>Фиксатор межзубьевой защиты ESCO 4099009 TAP к погрузчику фронтальному Komatsu</t>
  </si>
  <si>
    <t>3007898</t>
  </si>
  <si>
    <t>5129589 TAW50-1</t>
  </si>
  <si>
    <t>Защита боковая нижняя ESCO 5129589 TAW50-1 к погрузчику фронтальному Komatsu</t>
  </si>
  <si>
    <t>3006535</t>
  </si>
  <si>
    <t>5130740 5870LB-U60</t>
  </si>
  <si>
    <t>Адаптер угловой левый ESCO 5130740 5870LB-U60 к погрузчику фронтальному Komatsu</t>
  </si>
  <si>
    <t>3006540</t>
  </si>
  <si>
    <t>ESCO 5131027 5870RB-U60</t>
  </si>
  <si>
    <t>Адаптер угловой правый ESCO 5131027 5870RB-U60 к погрузчику фронтальному Komatsu</t>
  </si>
  <si>
    <t>3006539</t>
  </si>
  <si>
    <t>5132091 8846LA-U60</t>
  </si>
  <si>
    <t>Адаптер левый ESCO 5132091 8846LA-U60 к погрузчику фронтальному Komatsu</t>
  </si>
  <si>
    <t>3006541</t>
  </si>
  <si>
    <t>5132092 8846RA-U60</t>
  </si>
  <si>
    <t>Адаптер правый ESCO 5132092 8846RA-U60 к погрузчику фронтальному Komatsu</t>
  </si>
  <si>
    <t>3006542</t>
  </si>
  <si>
    <t>5118984 TAB</t>
  </si>
  <si>
    <t>База приварная межзубьевых и нижних боковых защит ESCO 5118984 TAB к погрузчику фронтальному Komatsu</t>
  </si>
  <si>
    <t>3193461</t>
  </si>
  <si>
    <t>U60LHB</t>
  </si>
  <si>
    <t>Фиксатор коронки ESCO U60LHB к погрузчику фронтальному Komatsu</t>
  </si>
  <si>
    <t>IN-75SV2L</t>
  </si>
  <si>
    <t>IN-75SV2R</t>
  </si>
  <si>
    <t>IN-75SV2</t>
  </si>
  <si>
    <t xml:space="preserve">Адаптер угловой левый ESCO </t>
  </si>
  <si>
    <t xml:space="preserve">Адаптер угловой правый ESCO </t>
  </si>
  <si>
    <t xml:space="preserve">Адаптер центральный ESCO </t>
  </si>
  <si>
    <t>Аналог</t>
  </si>
  <si>
    <t>Цена, шт</t>
  </si>
  <si>
    <t>Кол-во возможное к поставке</t>
  </si>
  <si>
    <t>срок поставки</t>
  </si>
  <si>
    <t>Условия оплаты</t>
  </si>
  <si>
    <t>Возможность поставки по форме договора ГРКБ</t>
  </si>
  <si>
    <t>Исполнитель:</t>
  </si>
  <si>
    <t>Электронная почта:</t>
  </si>
  <si>
    <t>Телефон для связи:</t>
  </si>
  <si>
    <t>ПОСТАВЩИК: ООО ""</t>
  </si>
  <si>
    <t>МП</t>
  </si>
  <si>
    <t>Перечень и объем материалов к поставке (Базис поставки:Забайкальский край, Газимуро-Заводской район. 12-км. Юго-восточнее села Газимурский завод, Быстринский ГОК. Складской комплекс).</t>
  </si>
  <si>
    <t>Наличие ЦС</t>
  </si>
  <si>
    <t>Потребность в SAP</t>
  </si>
  <si>
    <t>Необходимый объём</t>
  </si>
  <si>
    <t xml:space="preserve">Наименование </t>
  </si>
  <si>
    <t>Характеристики</t>
  </si>
  <si>
    <t xml:space="preserve">Исполнитель: </t>
  </si>
  <si>
    <t xml:space="preserve">ПОСТАВЩИК: </t>
  </si>
  <si>
    <t xml:space="preserve">Электронная почта: </t>
  </si>
  <si>
    <t>Стоимость без НДС, руб.</t>
  </si>
  <si>
    <t>Стоимость с НДС, руб.</t>
  </si>
  <si>
    <t>Цена, 1 ед.изм без НДС, руб.</t>
  </si>
  <si>
    <t>Цена, 1 ед.изм с НДС, руб.</t>
  </si>
  <si>
    <t>ФИО</t>
  </si>
  <si>
    <t>Заявка</t>
  </si>
  <si>
    <t>Срок поставки</t>
  </si>
  <si>
    <t>Итого:</t>
  </si>
  <si>
    <t>Тарную норму просим указывать в ЕИ Заказчика!</t>
  </si>
  <si>
    <t>Потребность Заказчика</t>
  </si>
  <si>
    <t>Предложение Поставщика</t>
  </si>
  <si>
    <t>Тарная норма (указание веса неделимого ТМЦ)</t>
  </si>
  <si>
    <t>Объем к поставке</t>
  </si>
  <si>
    <t>Аналог (обязательно прописать название и характеристики аналога).</t>
  </si>
  <si>
    <t>ШТ</t>
  </si>
  <si>
    <t>3153349</t>
  </si>
  <si>
    <t>Электрод угольный 6х305</t>
  </si>
  <si>
    <t>для воздушно-плазменной резки</t>
  </si>
  <si>
    <t>3132235</t>
  </si>
  <si>
    <t>Проволока OK Tubrodur 200 O D 1471167730</t>
  </si>
  <si>
    <t>D=1,6мм, наплавочная, тип: рутиловая, для восстановительной наплавки, для сварки во всех положениях, род тока: постоянный, полярность: обратная, в катушке 16кг</t>
  </si>
  <si>
    <t>551024</t>
  </si>
  <si>
    <t>Электрод УОНИ-13/55-5,0</t>
  </si>
  <si>
    <t xml:space="preserve">Электрод УОНИ-13/55-5,0 ГОСТ 9466-75 Тип Э50А, группа индексов характеристики наплавленного металла и металла шва Е 51 6 по ГОСТ 9466-75, ГОСТ 9467-75, D=5мм. Аттестация НАКС ГОСТ 9466-75   Тип Э50А, группа индексов характеристики наплавленного металла и металла шва Е 51 6 по ГОСТ 9466-75, ГОСТ 9467-75, D=5мм. Аттестация НАКС  </t>
  </si>
  <si>
    <t>509472</t>
  </si>
  <si>
    <t>Электрод уголь. возд/дугов. круг. ВДК-10</t>
  </si>
  <si>
    <t>Диаметр 10мм, длина 305мм, удельное сопротивление в пределах от 50,0мкОмм до 100,0мкОмм, предел прочности при изгибе 11,70МПа-42,95МПа, содержание золы 3,5%</t>
  </si>
  <si>
    <t>551023</t>
  </si>
  <si>
    <t>Электрод УОНИ-13/55-4,0 ГОСТ 9466</t>
  </si>
  <si>
    <t xml:space="preserve">Электрод УОНИ-13/55-4,0 ГОСТ 9466-75 ГОСТ 9466-75   Тип Э50А, группа индексов характеристики наплавленного металла и металла шва Е 51 6 по ГОСТ 9466-75, ГОСТ 9467-75, D=4мм. Аттестация НАКС  </t>
  </si>
  <si>
    <t>374522</t>
  </si>
  <si>
    <t>Проволока легир. 1,2 Св-08Г2С-О</t>
  </si>
  <si>
    <t xml:space="preserve">Проволока легированная 1,2 Св-08Г2С-О ГОСТ 2246-70 Диаметр 1,2мм, для сварки (наплавки), с омедненной поверхностью, намотанной на пластмассовые барабаны по ГОСТ 25445-82, наружным диаметром 300мм и посадочным диаметром 50,5мм. Масса проволоки ГОСТ 2246-70   Диаметр 1,2мм, для сварки (наплавки), с омедненной поверхностью, намотанной на пластмассовые барабаны по ГОСТ 25445-82, наружным диаметром 300мм и посадочным диаметром 50,5мм. Масса проволоки 15кг. Упаковка запаиваемый полиэтиэтиленовый пакет, внутрипакета мешочек с селикагелем, коробка из гофрокартона. Требуется аттестация НАКС  </t>
  </si>
  <si>
    <t>960492</t>
  </si>
  <si>
    <t>Проволока стальн. свар. 1,6 Св-08Г2С-О</t>
  </si>
  <si>
    <t xml:space="preserve">Проволока стальная сварочная 1,6 Св-08Г2С-О ГОСТ 2246-70 Диаметр 1,6мм, для сварки (наплавки), омедненная, D200 по 5кг ГОСТ 2246-70   Диаметр 1,6мм, для сварки (наплавки), омедненная, D200 по 5кг  </t>
  </si>
  <si>
    <t>039201</t>
  </si>
  <si>
    <t>Электрод сварочный МР-3М-5,0</t>
  </si>
  <si>
    <t xml:space="preserve">Электрод сварочный МР-3М-5,0 ГОСТ 9466-75 ГОСТ 9466-75     </t>
  </si>
  <si>
    <t>3048947</t>
  </si>
  <si>
    <t>Электрод угольный Arcair 22 053 003</t>
  </si>
  <si>
    <t xml:space="preserve">Электрод угольный Arcair 22 053 003 омедненный, D=8мм, L=305мм, I=400-450А, ширина канавки 11-13мм, глубина канавки 6-9мм, толщина реза 11мм, в упаковке 50шт ESAB 22 053 003   Омедненный, D=8мм, L=305мм, I=400-450А, ширина канавки 11-13мм, глубина канавки 6-9мм, толщина реза 11мм, в упаковке 50шт ESAB, ШВЕЦИЯ </t>
  </si>
  <si>
    <t>171102</t>
  </si>
  <si>
    <t>Электрод сварочный МР-3М-4,0</t>
  </si>
  <si>
    <t xml:space="preserve">Электрод сварочный МР-3М-4,0 ГОСТ 9467-75 ГОСТ 9467-75     </t>
  </si>
  <si>
    <t>3015365</t>
  </si>
  <si>
    <t>Электрод МР-3С-3,0 ГОСТ 9466-75</t>
  </si>
  <si>
    <t xml:space="preserve">Электрод сварочный МР-3С-3,0 ГОСТ 9466-75 тип Э46, предел прочности, не менее 480МПа, ударная вязкость, не менее 130Дж/см2 ГОСТ 9466-75   Тип Э46, предел прочности, не менее 480МПа, ударная вязкость, не менее 130Дж/см2 ООО "Пензенские электроды", РОССИЯ, г. Пенза </t>
  </si>
  <si>
    <t>302375</t>
  </si>
  <si>
    <t>Электрод сварочный ЛБ 52У D=3,2мм</t>
  </si>
  <si>
    <t xml:space="preserve">Электрод сварочный ЛБ 52У D=3,2мм, для сварки углеродистых и низколегированных сталей, аттестация НАКС    D=3,2мм, для сварки углеродистых и низколегированных сталей, аттестация НАКС  </t>
  </si>
  <si>
    <t>КГ</t>
  </si>
  <si>
    <t>Т</t>
  </si>
  <si>
    <t>Производитель</t>
  </si>
  <si>
    <t>903681724</t>
  </si>
  <si>
    <t>022908</t>
  </si>
  <si>
    <t>Электрод сварочный УОНИ-13/55-5,0</t>
  </si>
  <si>
    <t xml:space="preserve">Электрод сварочный УОНИ-13/55-5,0 ГОСТ 9466-75 ГОСТ 9466-75     </t>
  </si>
  <si>
    <t>903669650</t>
  </si>
  <si>
    <t>903669648</t>
  </si>
  <si>
    <t>903669649</t>
  </si>
  <si>
    <t>903681835</t>
  </si>
  <si>
    <t>903668669</t>
  </si>
  <si>
    <t>ООО "Пензенские электроды", РОССИЯ, г. Пенза</t>
  </si>
  <si>
    <t>903668668</t>
  </si>
  <si>
    <t>903681734</t>
  </si>
  <si>
    <t>903681735</t>
  </si>
  <si>
    <t>903668106</t>
  </si>
  <si>
    <t>ESAB, ШВЕЦИЯ</t>
  </si>
  <si>
    <t>903668105</t>
  </si>
  <si>
    <t>903693760</t>
  </si>
  <si>
    <t>3131682</t>
  </si>
  <si>
    <t>Проволока OK Tubrod 15.34 1534129840</t>
  </si>
  <si>
    <t>D=1,2мм, металопорошковая, для сварки предпочтительно в нижнем положении в аргоновых смесях с высоким содержанием аргона изделий из аустенитных 13% марганцовистых сталей и их сварки с другими сталями, в катушке 16кг</t>
  </si>
  <si>
    <t>ESAB</t>
  </si>
  <si>
    <t>904420753</t>
  </si>
  <si>
    <t>903693757</t>
  </si>
  <si>
    <t>903693755</t>
  </si>
  <si>
    <t>904404317</t>
  </si>
  <si>
    <t>904404316</t>
  </si>
  <si>
    <t>904420755</t>
  </si>
  <si>
    <t>3136677</t>
  </si>
  <si>
    <t>Пруток OK Tigrod 4043 180440R120</t>
  </si>
  <si>
    <t xml:space="preserve">Пруток присадочный OK Tigrod 4043 180440R120 ESAB D=4мм, для аргонодуговой сварки алюминия и литейных сплавов на основе алюминия, предел прочности 124МПа, предел текучести 55МПа, сварка во всех пространственных положениях, род тока: переменный, в упаковке 2,5кг 180440R120   D=4мм, для аргонодуговой сварки алюминия и литейных сплавов на основе алюминия, предел прочности 124МПа, предел текучести 55МПа, сварка во всех пространственных положениях, род тока: переменный, в упаковке 2,5кг ESAB, ШВЕЦИЯ </t>
  </si>
  <si>
    <t>903669309</t>
  </si>
  <si>
    <t>Global welding company limited, КИТАЙ</t>
  </si>
  <si>
    <t>903669308</t>
  </si>
  <si>
    <t>904404012</t>
  </si>
  <si>
    <t>3412143</t>
  </si>
  <si>
    <t>Пруток КЕДР TIG ER70S-6/SG2 7390031</t>
  </si>
  <si>
    <t>омедненный, D=2мм, L=1000мм, с аттестацией НАКС, в упаковке 5кг</t>
  </si>
  <si>
    <t>УК "Авангард"</t>
  </si>
  <si>
    <t>904404010</t>
  </si>
  <si>
    <t>3412249</t>
  </si>
  <si>
    <t>Пруток КЕДР TIGER70S-6/SG2 7390032</t>
  </si>
  <si>
    <t>омедненный, D=3,2мм, L=1000мм, с аттестацией НАКС, в упаковке 5кг</t>
  </si>
  <si>
    <t>903693824</t>
  </si>
  <si>
    <t>3414302</t>
  </si>
  <si>
    <t>Проволока свар. FILARC PZ6102 2621167730</t>
  </si>
  <si>
    <t>D=1,6мм</t>
  </si>
  <si>
    <t>903693821</t>
  </si>
  <si>
    <t>903693819</t>
  </si>
  <si>
    <t>904420756</t>
  </si>
  <si>
    <t>904404039</t>
  </si>
  <si>
    <t>904404040</t>
  </si>
  <si>
    <t>903685678</t>
  </si>
  <si>
    <t>ООО ПКФ "Гарант-Сервис", РОССИЯ, г. Челябинск</t>
  </si>
  <si>
    <t>903686311</t>
  </si>
  <si>
    <t>903686310</t>
  </si>
  <si>
    <t>903686183</t>
  </si>
  <si>
    <t>904404419</t>
  </si>
  <si>
    <t>903686184</t>
  </si>
  <si>
    <t>904420703</t>
  </si>
  <si>
    <t>742759</t>
  </si>
  <si>
    <t>Проволока свар. Coreshield 8 14C816710V</t>
  </si>
  <si>
    <t>Порошковая самозащитная, D=1,6мм, для механизированной сварки на открытых площадках на постоянном токе прямой полярности ответственных строительных и мостовых конструкций, арматуры, емкостных хранилищ и т.п. из конструкционных сталей с пределом текучести до 420МПа, упаковка 11,3кг, аттестация НАКС</t>
  </si>
  <si>
    <t>904420707</t>
  </si>
  <si>
    <t>776930</t>
  </si>
  <si>
    <t>Электрод OK Carbon 0700 007 003</t>
  </si>
  <si>
    <t xml:space="preserve">Электрод OK Carbon ESAB 0700 007 003 Для резки, D=5мм, L=305мм, удаление металла 12г/см, ток 200-250А, толщина реза 8мм, строжки, пробития отверстий в углеродистых низколегированных и легированных сталей 0700 007 003   Для резки, D=5мм, L=305мм, удаление металла 12г/см, ток 200-250А, толщина реза 8мм, строжки, пробития отверстий в углеродистых низколегированных и легированных сталей ESAB, ШВЕЦИЯ </t>
  </si>
  <si>
    <t>904420705</t>
  </si>
  <si>
    <t>904420706</t>
  </si>
  <si>
    <t>903693737</t>
  </si>
  <si>
    <t>Перечень и объем материалов к поставке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</si>
</sst>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4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ahoma"/>
      <family val="2"/>
      <charset val="204"/>
    </font>
    <font>
      <b/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4" fontId="3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3" fillId="0" borderId="1" xfId="0" applyFont="1" applyBorder="1"/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view="pageBreakPreview" zoomScale="60" zoomScaleNormal="70" workbookViewId="0">
      <selection activeCell="I14" sqref="I14"/>
    </sheetView>
  </sheetViews>
  <sheetFormatPr defaultRowHeight="14.25" x14ac:dyDescent="0.2"/>
  <cols>
    <col min="1" max="1" width="9.85546875" style="14" customWidth="1"/>
    <col min="2" max="2" width="20.85546875" style="14" customWidth="1"/>
    <col min="3" max="3" width="11.7109375" style="15" customWidth="1"/>
    <col min="4" max="4" width="43.42578125" style="16" bestFit="1" customWidth="1"/>
    <col min="5" max="5" width="82.5703125" style="16" customWidth="1"/>
    <col min="6" max="6" width="31.140625" style="16" customWidth="1"/>
    <col min="7" max="7" width="12.28515625" style="15" customWidth="1"/>
    <col min="8" max="8" width="16.28515625" style="14" customWidth="1"/>
    <col min="9" max="9" width="26" style="14" customWidth="1"/>
    <col min="10" max="10" width="18.140625" style="14" customWidth="1"/>
    <col min="11" max="11" width="22.140625" style="14" customWidth="1"/>
    <col min="12" max="12" width="35" style="14" customWidth="1"/>
    <col min="13" max="13" width="22" style="14" bestFit="1" customWidth="1"/>
    <col min="14" max="14" width="22" style="14" customWidth="1"/>
    <col min="15" max="15" width="18.85546875" style="14" customWidth="1"/>
    <col min="16" max="16" width="16.7109375" style="14" customWidth="1"/>
    <col min="17" max="17" width="23.140625" style="14" customWidth="1"/>
    <col min="18" max="16384" width="9.140625" style="14"/>
  </cols>
  <sheetData>
    <row r="1" spans="1:17" ht="27" customHeight="1" x14ac:dyDescent="0.2">
      <c r="A1" s="36" t="s">
        <v>73</v>
      </c>
      <c r="B1" s="37"/>
      <c r="C1" s="37"/>
      <c r="D1" s="38"/>
      <c r="E1" s="12" t="s">
        <v>65</v>
      </c>
      <c r="F1" s="54"/>
      <c r="G1" s="13"/>
    </row>
    <row r="2" spans="1:17" ht="27.75" customHeight="1" x14ac:dyDescent="0.2">
      <c r="A2" s="36" t="s">
        <v>72</v>
      </c>
      <c r="B2" s="37"/>
      <c r="C2" s="37"/>
      <c r="D2" s="38"/>
      <c r="E2" s="12" t="s">
        <v>79</v>
      </c>
      <c r="F2" s="54"/>
      <c r="G2" s="13"/>
    </row>
    <row r="3" spans="1:17" ht="29.25" customHeight="1" x14ac:dyDescent="0.2">
      <c r="A3" s="36" t="s">
        <v>74</v>
      </c>
      <c r="B3" s="37"/>
      <c r="C3" s="37"/>
      <c r="D3" s="38"/>
      <c r="E3" s="12"/>
      <c r="F3" s="54"/>
      <c r="G3" s="13"/>
      <c r="I3" s="25" t="s">
        <v>83</v>
      </c>
      <c r="J3" s="25"/>
      <c r="K3" s="25"/>
      <c r="L3" s="25"/>
    </row>
    <row r="4" spans="1:17" ht="37.5" customHeight="1" x14ac:dyDescent="0.2">
      <c r="A4" s="36" t="s">
        <v>63</v>
      </c>
      <c r="B4" s="37"/>
      <c r="C4" s="37"/>
      <c r="D4" s="38"/>
      <c r="E4" s="17"/>
      <c r="F4" s="55"/>
      <c r="G4" s="13"/>
    </row>
    <row r="6" spans="1:17" ht="37.5" customHeight="1" x14ac:dyDescent="0.2">
      <c r="A6" s="58" t="s">
        <v>198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</row>
    <row r="7" spans="1:17" ht="37.5" customHeight="1" x14ac:dyDescent="0.2">
      <c r="A7" s="33" t="s">
        <v>84</v>
      </c>
      <c r="B7" s="34"/>
      <c r="C7" s="34"/>
      <c r="D7" s="34"/>
      <c r="E7" s="34"/>
      <c r="F7" s="34"/>
      <c r="G7" s="34"/>
      <c r="H7" s="34"/>
      <c r="I7" s="35"/>
      <c r="J7" s="39" t="s">
        <v>85</v>
      </c>
      <c r="K7" s="39"/>
      <c r="L7" s="39"/>
      <c r="M7" s="39"/>
      <c r="N7" s="39"/>
      <c r="O7" s="39"/>
      <c r="P7" s="39"/>
      <c r="Q7" s="39"/>
    </row>
    <row r="8" spans="1:17" ht="101.25" customHeight="1" x14ac:dyDescent="0.2">
      <c r="A8" s="10" t="s">
        <v>3</v>
      </c>
      <c r="B8" s="11" t="s">
        <v>80</v>
      </c>
      <c r="C8" s="10" t="s">
        <v>0</v>
      </c>
      <c r="D8" s="10" t="s">
        <v>70</v>
      </c>
      <c r="E8" s="10" t="s">
        <v>71</v>
      </c>
      <c r="F8" s="11" t="s">
        <v>128</v>
      </c>
      <c r="G8" s="10" t="s">
        <v>1</v>
      </c>
      <c r="H8" s="10" t="s">
        <v>2</v>
      </c>
      <c r="I8" s="11" t="s">
        <v>81</v>
      </c>
      <c r="J8" s="22" t="s">
        <v>86</v>
      </c>
      <c r="K8" s="22" t="s">
        <v>87</v>
      </c>
      <c r="L8" s="22" t="s">
        <v>88</v>
      </c>
      <c r="M8" s="22" t="s">
        <v>77</v>
      </c>
      <c r="N8" s="22" t="s">
        <v>75</v>
      </c>
      <c r="O8" s="22" t="s">
        <v>78</v>
      </c>
      <c r="P8" s="22" t="s">
        <v>76</v>
      </c>
      <c r="Q8" s="22" t="s">
        <v>81</v>
      </c>
    </row>
    <row r="9" spans="1:17" ht="85.5" customHeight="1" x14ac:dyDescent="0.2">
      <c r="A9" s="24">
        <v>1</v>
      </c>
      <c r="B9" s="56" t="s">
        <v>129</v>
      </c>
      <c r="C9" s="24" t="s">
        <v>130</v>
      </c>
      <c r="D9" s="24" t="s">
        <v>131</v>
      </c>
      <c r="E9" s="18" t="s">
        <v>132</v>
      </c>
      <c r="F9" s="18"/>
      <c r="G9" s="18" t="s">
        <v>126</v>
      </c>
      <c r="H9" s="26">
        <v>150</v>
      </c>
      <c r="I9" s="57">
        <v>45961</v>
      </c>
      <c r="J9" s="21"/>
      <c r="K9" s="21"/>
      <c r="L9" s="20"/>
      <c r="M9" s="18"/>
      <c r="N9" s="23">
        <f>M9*K9</f>
        <v>0</v>
      </c>
      <c r="O9" s="19">
        <f>N9*1.2</f>
        <v>0</v>
      </c>
      <c r="P9" s="23">
        <f>O9*K9</f>
        <v>0</v>
      </c>
      <c r="Q9" s="29"/>
    </row>
    <row r="10" spans="1:17" ht="85.5" customHeight="1" x14ac:dyDescent="0.2">
      <c r="A10" s="24">
        <v>2</v>
      </c>
      <c r="B10" s="56" t="s">
        <v>133</v>
      </c>
      <c r="C10" s="24" t="s">
        <v>111</v>
      </c>
      <c r="D10" s="24" t="s">
        <v>112</v>
      </c>
      <c r="E10" s="18" t="s">
        <v>113</v>
      </c>
      <c r="F10" s="18"/>
      <c r="G10" s="18" t="s">
        <v>126</v>
      </c>
      <c r="H10" s="26">
        <v>45</v>
      </c>
      <c r="I10" s="57">
        <v>45991</v>
      </c>
      <c r="J10" s="21"/>
      <c r="K10" s="21"/>
      <c r="L10" s="20"/>
      <c r="M10" s="18"/>
      <c r="N10" s="23">
        <f t="shared" ref="N10:N47" si="0">M10*K10</f>
        <v>0</v>
      </c>
      <c r="O10" s="19">
        <f t="shared" ref="O10:O47" si="1">N10*1.2</f>
        <v>0</v>
      </c>
      <c r="P10" s="23">
        <f t="shared" ref="P10:P47" si="2">O10*K10</f>
        <v>0</v>
      </c>
      <c r="Q10" s="29"/>
    </row>
    <row r="11" spans="1:17" ht="85.5" customHeight="1" x14ac:dyDescent="0.2">
      <c r="A11" s="24">
        <v>3</v>
      </c>
      <c r="B11" s="56" t="s">
        <v>134</v>
      </c>
      <c r="C11" s="24" t="s">
        <v>111</v>
      </c>
      <c r="D11" s="24" t="s">
        <v>112</v>
      </c>
      <c r="E11" s="18" t="s">
        <v>113</v>
      </c>
      <c r="F11" s="18"/>
      <c r="G11" s="18" t="s">
        <v>126</v>
      </c>
      <c r="H11" s="26">
        <v>150</v>
      </c>
      <c r="I11" s="57">
        <v>45930</v>
      </c>
      <c r="J11" s="21"/>
      <c r="K11" s="21"/>
      <c r="L11" s="20"/>
      <c r="M11" s="18"/>
      <c r="N11" s="23">
        <f t="shared" si="0"/>
        <v>0</v>
      </c>
      <c r="O11" s="19">
        <f t="shared" si="1"/>
        <v>0</v>
      </c>
      <c r="P11" s="23">
        <f t="shared" si="2"/>
        <v>0</v>
      </c>
      <c r="Q11" s="29"/>
    </row>
    <row r="12" spans="1:17" ht="85.5" customHeight="1" x14ac:dyDescent="0.2">
      <c r="A12" s="24">
        <v>4</v>
      </c>
      <c r="B12" s="56" t="s">
        <v>135</v>
      </c>
      <c r="C12" s="24" t="s">
        <v>111</v>
      </c>
      <c r="D12" s="24" t="s">
        <v>112</v>
      </c>
      <c r="E12" s="18" t="s">
        <v>113</v>
      </c>
      <c r="F12" s="18"/>
      <c r="G12" s="18" t="s">
        <v>126</v>
      </c>
      <c r="H12" s="26">
        <v>150</v>
      </c>
      <c r="I12" s="57">
        <v>45961</v>
      </c>
      <c r="J12" s="21"/>
      <c r="K12" s="21"/>
      <c r="L12" s="20"/>
      <c r="M12" s="18"/>
      <c r="N12" s="23">
        <f t="shared" si="0"/>
        <v>0</v>
      </c>
      <c r="O12" s="19">
        <f t="shared" si="1"/>
        <v>0</v>
      </c>
      <c r="P12" s="23">
        <f t="shared" si="2"/>
        <v>0</v>
      </c>
      <c r="Q12" s="29"/>
    </row>
    <row r="13" spans="1:17" ht="85.5" customHeight="1" x14ac:dyDescent="0.2">
      <c r="A13" s="24">
        <v>5</v>
      </c>
      <c r="B13" s="56" t="s">
        <v>136</v>
      </c>
      <c r="C13" s="24" t="s">
        <v>117</v>
      </c>
      <c r="D13" s="24" t="s">
        <v>118</v>
      </c>
      <c r="E13" s="18" t="s">
        <v>119</v>
      </c>
      <c r="F13" s="18"/>
      <c r="G13" s="18" t="s">
        <v>126</v>
      </c>
      <c r="H13" s="26">
        <v>110</v>
      </c>
      <c r="I13" s="57">
        <v>45961</v>
      </c>
      <c r="J13" s="21"/>
      <c r="K13" s="21"/>
      <c r="L13" s="20"/>
      <c r="M13" s="18"/>
      <c r="N13" s="23">
        <f t="shared" si="0"/>
        <v>0</v>
      </c>
      <c r="O13" s="19">
        <f t="shared" si="1"/>
        <v>0</v>
      </c>
      <c r="P13" s="23">
        <f t="shared" si="2"/>
        <v>0</v>
      </c>
      <c r="Q13" s="29"/>
    </row>
    <row r="14" spans="1:17" ht="85.5" customHeight="1" x14ac:dyDescent="0.2">
      <c r="A14" s="24">
        <v>6</v>
      </c>
      <c r="B14" s="56" t="s">
        <v>137</v>
      </c>
      <c r="C14" s="24" t="s">
        <v>120</v>
      </c>
      <c r="D14" s="24" t="s">
        <v>121</v>
      </c>
      <c r="E14" s="18" t="s">
        <v>122</v>
      </c>
      <c r="F14" s="18" t="s">
        <v>138</v>
      </c>
      <c r="G14" s="18" t="s">
        <v>126</v>
      </c>
      <c r="H14" s="26">
        <v>30</v>
      </c>
      <c r="I14" s="57">
        <v>45991</v>
      </c>
      <c r="J14" s="21"/>
      <c r="K14" s="21"/>
      <c r="L14" s="20"/>
      <c r="M14" s="18"/>
      <c r="N14" s="23">
        <f t="shared" si="0"/>
        <v>0</v>
      </c>
      <c r="O14" s="19">
        <f t="shared" si="1"/>
        <v>0</v>
      </c>
      <c r="P14" s="23">
        <f t="shared" si="2"/>
        <v>0</v>
      </c>
      <c r="Q14" s="29"/>
    </row>
    <row r="15" spans="1:17" ht="85.5" customHeight="1" x14ac:dyDescent="0.2">
      <c r="A15" s="24">
        <v>7</v>
      </c>
      <c r="B15" s="56" t="s">
        <v>139</v>
      </c>
      <c r="C15" s="24" t="s">
        <v>120</v>
      </c>
      <c r="D15" s="24" t="s">
        <v>121</v>
      </c>
      <c r="E15" s="18" t="s">
        <v>122</v>
      </c>
      <c r="F15" s="18" t="s">
        <v>138</v>
      </c>
      <c r="G15" s="18" t="s">
        <v>126</v>
      </c>
      <c r="H15" s="26">
        <v>30</v>
      </c>
      <c r="I15" s="57">
        <v>45961</v>
      </c>
      <c r="J15" s="21"/>
      <c r="K15" s="21"/>
      <c r="L15" s="20"/>
      <c r="M15" s="18"/>
      <c r="N15" s="23">
        <f t="shared" si="0"/>
        <v>0</v>
      </c>
      <c r="O15" s="19">
        <f t="shared" si="1"/>
        <v>0</v>
      </c>
      <c r="P15" s="23">
        <f t="shared" si="2"/>
        <v>0</v>
      </c>
      <c r="Q15" s="29"/>
    </row>
    <row r="16" spans="1:17" ht="85.5" customHeight="1" x14ac:dyDescent="0.2">
      <c r="A16" s="24">
        <v>8</v>
      </c>
      <c r="B16" s="56" t="s">
        <v>140</v>
      </c>
      <c r="C16" s="24" t="s">
        <v>123</v>
      </c>
      <c r="D16" s="24" t="s">
        <v>124</v>
      </c>
      <c r="E16" s="18" t="s">
        <v>125</v>
      </c>
      <c r="F16" s="18"/>
      <c r="G16" s="18" t="s">
        <v>126</v>
      </c>
      <c r="H16" s="26">
        <v>198</v>
      </c>
      <c r="I16" s="57">
        <v>45930</v>
      </c>
      <c r="J16" s="21"/>
      <c r="K16" s="21"/>
      <c r="L16" s="20"/>
      <c r="M16" s="18"/>
      <c r="N16" s="23">
        <f t="shared" si="0"/>
        <v>0</v>
      </c>
      <c r="O16" s="19">
        <f t="shared" si="1"/>
        <v>0</v>
      </c>
      <c r="P16" s="23">
        <f t="shared" si="2"/>
        <v>0</v>
      </c>
      <c r="Q16" s="29"/>
    </row>
    <row r="17" spans="1:17" ht="85.5" customHeight="1" x14ac:dyDescent="0.2">
      <c r="A17" s="24">
        <v>9</v>
      </c>
      <c r="B17" s="56" t="s">
        <v>141</v>
      </c>
      <c r="C17" s="24" t="s">
        <v>123</v>
      </c>
      <c r="D17" s="24" t="s">
        <v>124</v>
      </c>
      <c r="E17" s="18" t="s">
        <v>125</v>
      </c>
      <c r="F17" s="18"/>
      <c r="G17" s="18" t="s">
        <v>126</v>
      </c>
      <c r="H17" s="26">
        <v>146</v>
      </c>
      <c r="I17" s="57">
        <v>45991</v>
      </c>
      <c r="J17" s="21"/>
      <c r="K17" s="21"/>
      <c r="L17" s="20"/>
      <c r="M17" s="18"/>
      <c r="N17" s="23">
        <f t="shared" si="0"/>
        <v>0</v>
      </c>
      <c r="O17" s="19">
        <f t="shared" si="1"/>
        <v>0</v>
      </c>
      <c r="P17" s="23">
        <f t="shared" si="2"/>
        <v>0</v>
      </c>
      <c r="Q17" s="29"/>
    </row>
    <row r="18" spans="1:17" ht="85.5" customHeight="1" x14ac:dyDescent="0.2">
      <c r="A18" s="24">
        <v>10</v>
      </c>
      <c r="B18" s="56" t="s">
        <v>142</v>
      </c>
      <c r="C18" s="24" t="s">
        <v>114</v>
      </c>
      <c r="D18" s="24" t="s">
        <v>115</v>
      </c>
      <c r="E18" s="18" t="s">
        <v>116</v>
      </c>
      <c r="F18" s="18" t="s">
        <v>143</v>
      </c>
      <c r="G18" s="18" t="s">
        <v>89</v>
      </c>
      <c r="H18" s="26">
        <v>500</v>
      </c>
      <c r="I18" s="57">
        <v>45961</v>
      </c>
      <c r="J18" s="21"/>
      <c r="K18" s="21"/>
      <c r="L18" s="20"/>
      <c r="M18" s="18"/>
      <c r="N18" s="23">
        <f t="shared" si="0"/>
        <v>0</v>
      </c>
      <c r="O18" s="19">
        <f t="shared" si="1"/>
        <v>0</v>
      </c>
      <c r="P18" s="23">
        <f t="shared" si="2"/>
        <v>0</v>
      </c>
      <c r="Q18" s="29"/>
    </row>
    <row r="19" spans="1:17" ht="85.5" customHeight="1" x14ac:dyDescent="0.2">
      <c r="A19" s="24">
        <v>11</v>
      </c>
      <c r="B19" s="56" t="s">
        <v>144</v>
      </c>
      <c r="C19" s="24" t="s">
        <v>114</v>
      </c>
      <c r="D19" s="24" t="s">
        <v>115</v>
      </c>
      <c r="E19" s="18" t="s">
        <v>116</v>
      </c>
      <c r="F19" s="18" t="s">
        <v>143</v>
      </c>
      <c r="G19" s="18" t="s">
        <v>89</v>
      </c>
      <c r="H19" s="26">
        <v>500</v>
      </c>
      <c r="I19" s="57">
        <v>45961</v>
      </c>
      <c r="J19" s="21"/>
      <c r="K19" s="21"/>
      <c r="L19" s="20"/>
      <c r="M19" s="18"/>
      <c r="N19" s="23">
        <f t="shared" si="0"/>
        <v>0</v>
      </c>
      <c r="O19" s="19">
        <f t="shared" si="1"/>
        <v>0</v>
      </c>
      <c r="P19" s="23">
        <f t="shared" si="2"/>
        <v>0</v>
      </c>
      <c r="Q19" s="29"/>
    </row>
    <row r="20" spans="1:17" ht="85.5" customHeight="1" x14ac:dyDescent="0.2">
      <c r="A20" s="24">
        <v>12</v>
      </c>
      <c r="B20" s="56" t="s">
        <v>145</v>
      </c>
      <c r="C20" s="24" t="s">
        <v>146</v>
      </c>
      <c r="D20" s="24" t="s">
        <v>147</v>
      </c>
      <c r="E20" s="18" t="s">
        <v>148</v>
      </c>
      <c r="F20" s="18" t="s">
        <v>149</v>
      </c>
      <c r="G20" s="18" t="s">
        <v>126</v>
      </c>
      <c r="H20" s="26">
        <v>128</v>
      </c>
      <c r="I20" s="57">
        <v>45930</v>
      </c>
      <c r="J20" s="21"/>
      <c r="K20" s="21"/>
      <c r="L20" s="20"/>
      <c r="M20" s="18"/>
      <c r="N20" s="23">
        <f t="shared" si="0"/>
        <v>0</v>
      </c>
      <c r="O20" s="19">
        <f t="shared" si="1"/>
        <v>0</v>
      </c>
      <c r="P20" s="23">
        <f t="shared" si="2"/>
        <v>0</v>
      </c>
      <c r="Q20" s="29"/>
    </row>
    <row r="21" spans="1:17" ht="85.5" customHeight="1" x14ac:dyDescent="0.2">
      <c r="A21" s="24">
        <v>13</v>
      </c>
      <c r="B21" s="56" t="s">
        <v>150</v>
      </c>
      <c r="C21" s="24" t="s">
        <v>146</v>
      </c>
      <c r="D21" s="24" t="s">
        <v>147</v>
      </c>
      <c r="E21" s="18" t="s">
        <v>148</v>
      </c>
      <c r="F21" s="18" t="s">
        <v>149</v>
      </c>
      <c r="G21" s="18" t="s">
        <v>126</v>
      </c>
      <c r="H21" s="26">
        <v>116</v>
      </c>
      <c r="I21" s="57">
        <v>45961</v>
      </c>
      <c r="J21" s="21"/>
      <c r="K21" s="21"/>
      <c r="L21" s="20"/>
      <c r="M21" s="18"/>
      <c r="N21" s="23">
        <f t="shared" si="0"/>
        <v>0</v>
      </c>
      <c r="O21" s="19">
        <f t="shared" si="1"/>
        <v>0</v>
      </c>
      <c r="P21" s="23">
        <f t="shared" si="2"/>
        <v>0</v>
      </c>
      <c r="Q21" s="29"/>
    </row>
    <row r="22" spans="1:17" ht="85.5" customHeight="1" x14ac:dyDescent="0.2">
      <c r="A22" s="24">
        <v>14</v>
      </c>
      <c r="B22" s="56" t="s">
        <v>151</v>
      </c>
      <c r="C22" s="24" t="s">
        <v>146</v>
      </c>
      <c r="D22" s="24" t="s">
        <v>147</v>
      </c>
      <c r="E22" s="18" t="s">
        <v>148</v>
      </c>
      <c r="F22" s="18" t="s">
        <v>149</v>
      </c>
      <c r="G22" s="18" t="s">
        <v>126</v>
      </c>
      <c r="H22" s="26">
        <v>12</v>
      </c>
      <c r="I22" s="57">
        <v>45930</v>
      </c>
      <c r="J22" s="21"/>
      <c r="K22" s="21"/>
      <c r="L22" s="20"/>
      <c r="M22" s="18"/>
      <c r="N22" s="23">
        <f t="shared" si="0"/>
        <v>0</v>
      </c>
      <c r="O22" s="19">
        <f t="shared" si="1"/>
        <v>0</v>
      </c>
      <c r="P22" s="23">
        <f t="shared" si="2"/>
        <v>0</v>
      </c>
      <c r="Q22" s="29"/>
    </row>
    <row r="23" spans="1:17" ht="85.5" customHeight="1" x14ac:dyDescent="0.2">
      <c r="A23" s="24">
        <v>15</v>
      </c>
      <c r="B23" s="56" t="s">
        <v>152</v>
      </c>
      <c r="C23" s="24" t="s">
        <v>146</v>
      </c>
      <c r="D23" s="24" t="s">
        <v>147</v>
      </c>
      <c r="E23" s="18" t="s">
        <v>148</v>
      </c>
      <c r="F23" s="18" t="s">
        <v>149</v>
      </c>
      <c r="G23" s="18" t="s">
        <v>126</v>
      </c>
      <c r="H23" s="26">
        <v>128</v>
      </c>
      <c r="I23" s="57">
        <v>45991</v>
      </c>
      <c r="J23" s="21"/>
      <c r="K23" s="21"/>
      <c r="L23" s="20"/>
      <c r="M23" s="18"/>
      <c r="N23" s="23">
        <f t="shared" si="0"/>
        <v>0</v>
      </c>
      <c r="O23" s="19">
        <f t="shared" si="1"/>
        <v>0</v>
      </c>
      <c r="P23" s="23">
        <f t="shared" si="2"/>
        <v>0</v>
      </c>
      <c r="Q23" s="29"/>
    </row>
    <row r="24" spans="1:17" ht="128.25" customHeight="1" x14ac:dyDescent="0.2">
      <c r="A24" s="24">
        <v>16</v>
      </c>
      <c r="B24" s="56" t="s">
        <v>153</v>
      </c>
      <c r="C24" s="24" t="s">
        <v>93</v>
      </c>
      <c r="D24" s="24" t="s">
        <v>94</v>
      </c>
      <c r="E24" s="18" t="s">
        <v>95</v>
      </c>
      <c r="F24" s="18" t="s">
        <v>149</v>
      </c>
      <c r="G24" s="18" t="s">
        <v>126</v>
      </c>
      <c r="H24" s="26">
        <v>128</v>
      </c>
      <c r="I24" s="57">
        <v>45961</v>
      </c>
      <c r="J24" s="21"/>
      <c r="K24" s="21"/>
      <c r="L24" s="20"/>
      <c r="M24" s="18"/>
      <c r="N24" s="23">
        <f t="shared" si="0"/>
        <v>0</v>
      </c>
      <c r="O24" s="19">
        <f t="shared" si="1"/>
        <v>0</v>
      </c>
      <c r="P24" s="23">
        <f t="shared" si="2"/>
        <v>0</v>
      </c>
      <c r="Q24" s="29"/>
    </row>
    <row r="25" spans="1:17" ht="128.25" customHeight="1" x14ac:dyDescent="0.2">
      <c r="A25" s="24">
        <v>17</v>
      </c>
      <c r="B25" s="56" t="s">
        <v>154</v>
      </c>
      <c r="C25" s="24" t="s">
        <v>93</v>
      </c>
      <c r="D25" s="24" t="s">
        <v>94</v>
      </c>
      <c r="E25" s="18" t="s">
        <v>95</v>
      </c>
      <c r="F25" s="18" t="s">
        <v>149</v>
      </c>
      <c r="G25" s="18" t="s">
        <v>126</v>
      </c>
      <c r="H25" s="26">
        <v>122</v>
      </c>
      <c r="I25" s="57">
        <v>45991</v>
      </c>
      <c r="J25" s="21"/>
      <c r="K25" s="21"/>
      <c r="L25" s="20"/>
      <c r="M25" s="18"/>
      <c r="N25" s="23">
        <f t="shared" si="0"/>
        <v>0</v>
      </c>
      <c r="O25" s="19">
        <f t="shared" si="1"/>
        <v>0</v>
      </c>
      <c r="P25" s="23">
        <f t="shared" si="2"/>
        <v>0</v>
      </c>
      <c r="Q25" s="29"/>
    </row>
    <row r="26" spans="1:17" ht="85.5" customHeight="1" x14ac:dyDescent="0.2">
      <c r="A26" s="24">
        <v>18</v>
      </c>
      <c r="B26" s="56" t="s">
        <v>155</v>
      </c>
      <c r="C26" s="24" t="s">
        <v>156</v>
      </c>
      <c r="D26" s="24" t="s">
        <v>157</v>
      </c>
      <c r="E26" s="18" t="s">
        <v>158</v>
      </c>
      <c r="F26" s="18" t="s">
        <v>143</v>
      </c>
      <c r="G26" s="18" t="s">
        <v>126</v>
      </c>
      <c r="H26" s="26">
        <v>2</v>
      </c>
      <c r="I26" s="57">
        <v>45961</v>
      </c>
      <c r="J26" s="21"/>
      <c r="K26" s="21"/>
      <c r="L26" s="20"/>
      <c r="M26" s="18"/>
      <c r="N26" s="23">
        <f t="shared" si="0"/>
        <v>0</v>
      </c>
      <c r="O26" s="19">
        <f t="shared" si="1"/>
        <v>0</v>
      </c>
      <c r="P26" s="23">
        <f t="shared" si="2"/>
        <v>0</v>
      </c>
      <c r="Q26" s="29"/>
    </row>
    <row r="27" spans="1:17" ht="85.5" customHeight="1" x14ac:dyDescent="0.2">
      <c r="A27" s="24">
        <v>19</v>
      </c>
      <c r="B27" s="56" t="s">
        <v>159</v>
      </c>
      <c r="C27" s="24" t="s">
        <v>90</v>
      </c>
      <c r="D27" s="24" t="s">
        <v>91</v>
      </c>
      <c r="E27" s="18" t="s">
        <v>92</v>
      </c>
      <c r="F27" s="18" t="s">
        <v>160</v>
      </c>
      <c r="G27" s="18" t="s">
        <v>89</v>
      </c>
      <c r="H27" s="26">
        <v>545</v>
      </c>
      <c r="I27" s="57">
        <v>45991</v>
      </c>
      <c r="J27" s="21"/>
      <c r="K27" s="21"/>
      <c r="L27" s="20"/>
      <c r="M27" s="18"/>
      <c r="N27" s="23">
        <f t="shared" si="0"/>
        <v>0</v>
      </c>
      <c r="O27" s="19">
        <f t="shared" si="1"/>
        <v>0</v>
      </c>
      <c r="P27" s="23">
        <f t="shared" si="2"/>
        <v>0</v>
      </c>
      <c r="Q27" s="29"/>
    </row>
    <row r="28" spans="1:17" ht="85.5" customHeight="1" x14ac:dyDescent="0.2">
      <c r="A28" s="24">
        <v>20</v>
      </c>
      <c r="B28" s="56" t="s">
        <v>161</v>
      </c>
      <c r="C28" s="24" t="s">
        <v>90</v>
      </c>
      <c r="D28" s="24" t="s">
        <v>91</v>
      </c>
      <c r="E28" s="18" t="s">
        <v>92</v>
      </c>
      <c r="F28" s="18" t="s">
        <v>160</v>
      </c>
      <c r="G28" s="18" t="s">
        <v>89</v>
      </c>
      <c r="H28" s="26">
        <v>700</v>
      </c>
      <c r="I28" s="57">
        <v>45961</v>
      </c>
      <c r="J28" s="21"/>
      <c r="K28" s="21"/>
      <c r="L28" s="20"/>
      <c r="M28" s="18"/>
      <c r="N28" s="23">
        <f t="shared" si="0"/>
        <v>0</v>
      </c>
      <c r="O28" s="19">
        <f t="shared" si="1"/>
        <v>0</v>
      </c>
      <c r="P28" s="23">
        <f t="shared" si="2"/>
        <v>0</v>
      </c>
      <c r="Q28" s="29"/>
    </row>
    <row r="29" spans="1:17" ht="85.5" customHeight="1" x14ac:dyDescent="0.2">
      <c r="A29" s="24">
        <v>21</v>
      </c>
      <c r="B29" s="56" t="s">
        <v>162</v>
      </c>
      <c r="C29" s="24" t="s">
        <v>163</v>
      </c>
      <c r="D29" s="24" t="s">
        <v>164</v>
      </c>
      <c r="E29" s="18" t="s">
        <v>165</v>
      </c>
      <c r="F29" s="18" t="s">
        <v>166</v>
      </c>
      <c r="G29" s="18" t="s">
        <v>126</v>
      </c>
      <c r="H29" s="26">
        <v>25</v>
      </c>
      <c r="I29" s="57">
        <v>45900</v>
      </c>
      <c r="J29" s="21"/>
      <c r="K29" s="21"/>
      <c r="L29" s="20"/>
      <c r="M29" s="18"/>
      <c r="N29" s="23">
        <f t="shared" si="0"/>
        <v>0</v>
      </c>
      <c r="O29" s="19">
        <f t="shared" si="1"/>
        <v>0</v>
      </c>
      <c r="P29" s="23">
        <f t="shared" si="2"/>
        <v>0</v>
      </c>
      <c r="Q29" s="29"/>
    </row>
    <row r="30" spans="1:17" ht="85.5" customHeight="1" x14ac:dyDescent="0.2">
      <c r="A30" s="24">
        <v>22</v>
      </c>
      <c r="B30" s="56" t="s">
        <v>167</v>
      </c>
      <c r="C30" s="24" t="s">
        <v>168</v>
      </c>
      <c r="D30" s="24" t="s">
        <v>169</v>
      </c>
      <c r="E30" s="18" t="s">
        <v>170</v>
      </c>
      <c r="F30" s="18" t="s">
        <v>166</v>
      </c>
      <c r="G30" s="18" t="s">
        <v>126</v>
      </c>
      <c r="H30" s="26">
        <v>25</v>
      </c>
      <c r="I30" s="57">
        <v>45900</v>
      </c>
      <c r="J30" s="21"/>
      <c r="K30" s="21"/>
      <c r="L30" s="20"/>
      <c r="M30" s="18"/>
      <c r="N30" s="23">
        <f t="shared" si="0"/>
        <v>0</v>
      </c>
      <c r="O30" s="19">
        <f t="shared" si="1"/>
        <v>0</v>
      </c>
      <c r="P30" s="23">
        <f t="shared" si="2"/>
        <v>0</v>
      </c>
      <c r="Q30" s="29"/>
    </row>
    <row r="31" spans="1:17" ht="85.5" customHeight="1" x14ac:dyDescent="0.2">
      <c r="A31" s="24">
        <v>23</v>
      </c>
      <c r="B31" s="56" t="s">
        <v>171</v>
      </c>
      <c r="C31" s="24" t="s">
        <v>172</v>
      </c>
      <c r="D31" s="24" t="s">
        <v>173</v>
      </c>
      <c r="E31" s="18" t="s">
        <v>174</v>
      </c>
      <c r="F31" s="18" t="s">
        <v>149</v>
      </c>
      <c r="G31" s="18" t="s">
        <v>126</v>
      </c>
      <c r="H31" s="26">
        <v>128</v>
      </c>
      <c r="I31" s="57">
        <v>45930</v>
      </c>
      <c r="J31" s="21"/>
      <c r="K31" s="21"/>
      <c r="L31" s="20"/>
      <c r="M31" s="18"/>
      <c r="N31" s="23">
        <f t="shared" si="0"/>
        <v>0</v>
      </c>
      <c r="O31" s="19">
        <f t="shared" si="1"/>
        <v>0</v>
      </c>
      <c r="P31" s="23">
        <f t="shared" si="2"/>
        <v>0</v>
      </c>
      <c r="Q31" s="29"/>
    </row>
    <row r="32" spans="1:17" ht="85.5" customHeight="1" x14ac:dyDescent="0.2">
      <c r="A32" s="24">
        <v>24</v>
      </c>
      <c r="B32" s="56" t="s">
        <v>175</v>
      </c>
      <c r="C32" s="24" t="s">
        <v>172</v>
      </c>
      <c r="D32" s="24" t="s">
        <v>173</v>
      </c>
      <c r="E32" s="18" t="s">
        <v>174</v>
      </c>
      <c r="F32" s="18" t="s">
        <v>149</v>
      </c>
      <c r="G32" s="18" t="s">
        <v>126</v>
      </c>
      <c r="H32" s="26">
        <v>16</v>
      </c>
      <c r="I32" s="57">
        <v>45961</v>
      </c>
      <c r="J32" s="21"/>
      <c r="K32" s="21"/>
      <c r="L32" s="20"/>
      <c r="M32" s="18"/>
      <c r="N32" s="23">
        <f t="shared" si="0"/>
        <v>0</v>
      </c>
      <c r="O32" s="19">
        <f t="shared" si="1"/>
        <v>0</v>
      </c>
      <c r="P32" s="23">
        <f t="shared" si="2"/>
        <v>0</v>
      </c>
      <c r="Q32" s="29"/>
    </row>
    <row r="33" spans="1:17" ht="136.5" customHeight="1" x14ac:dyDescent="0.2">
      <c r="A33" s="24">
        <v>25</v>
      </c>
      <c r="B33" s="56" t="s">
        <v>176</v>
      </c>
      <c r="C33" s="24" t="s">
        <v>172</v>
      </c>
      <c r="D33" s="24" t="s">
        <v>173</v>
      </c>
      <c r="E33" s="18" t="s">
        <v>174</v>
      </c>
      <c r="F33" s="18" t="s">
        <v>149</v>
      </c>
      <c r="G33" s="18" t="s">
        <v>126</v>
      </c>
      <c r="H33" s="26">
        <v>128</v>
      </c>
      <c r="I33" s="57">
        <v>45930</v>
      </c>
      <c r="J33" s="21"/>
      <c r="K33" s="21"/>
      <c r="L33" s="20"/>
      <c r="M33" s="18"/>
      <c r="N33" s="23">
        <f t="shared" si="0"/>
        <v>0</v>
      </c>
      <c r="O33" s="19">
        <f t="shared" si="1"/>
        <v>0</v>
      </c>
      <c r="P33" s="23">
        <f t="shared" si="2"/>
        <v>0</v>
      </c>
      <c r="Q33" s="29"/>
    </row>
    <row r="34" spans="1:17" ht="85.5" customHeight="1" x14ac:dyDescent="0.2">
      <c r="A34" s="24">
        <v>26</v>
      </c>
      <c r="B34" s="56" t="s">
        <v>177</v>
      </c>
      <c r="C34" s="24" t="s">
        <v>172</v>
      </c>
      <c r="D34" s="24" t="s">
        <v>173</v>
      </c>
      <c r="E34" s="18" t="s">
        <v>174</v>
      </c>
      <c r="F34" s="18" t="s">
        <v>149</v>
      </c>
      <c r="G34" s="18" t="s">
        <v>126</v>
      </c>
      <c r="H34" s="26">
        <v>116</v>
      </c>
      <c r="I34" s="57">
        <v>45961</v>
      </c>
      <c r="J34" s="21"/>
      <c r="K34" s="21"/>
      <c r="L34" s="20"/>
      <c r="M34" s="18"/>
      <c r="N34" s="23">
        <f t="shared" si="0"/>
        <v>0</v>
      </c>
      <c r="O34" s="19">
        <f t="shared" si="1"/>
        <v>0</v>
      </c>
      <c r="P34" s="23">
        <f t="shared" si="2"/>
        <v>0</v>
      </c>
      <c r="Q34" s="29"/>
    </row>
    <row r="35" spans="1:17" ht="153" customHeight="1" x14ac:dyDescent="0.2">
      <c r="A35" s="24">
        <v>27</v>
      </c>
      <c r="B35" s="56" t="s">
        <v>178</v>
      </c>
      <c r="C35" s="24" t="s">
        <v>105</v>
      </c>
      <c r="D35" s="24" t="s">
        <v>106</v>
      </c>
      <c r="E35" s="18" t="s">
        <v>107</v>
      </c>
      <c r="F35" s="18"/>
      <c r="G35" s="18" t="s">
        <v>127</v>
      </c>
      <c r="H35" s="26">
        <v>0.112</v>
      </c>
      <c r="I35" s="57">
        <v>45900</v>
      </c>
      <c r="J35" s="21"/>
      <c r="K35" s="21"/>
      <c r="L35" s="20"/>
      <c r="M35" s="18"/>
      <c r="N35" s="23">
        <f t="shared" si="0"/>
        <v>0</v>
      </c>
      <c r="O35" s="19">
        <f t="shared" si="1"/>
        <v>0</v>
      </c>
      <c r="P35" s="23">
        <f t="shared" si="2"/>
        <v>0</v>
      </c>
      <c r="Q35" s="29"/>
    </row>
    <row r="36" spans="1:17" ht="85.5" customHeight="1" x14ac:dyDescent="0.2">
      <c r="A36" s="24">
        <v>28</v>
      </c>
      <c r="B36" s="56" t="s">
        <v>179</v>
      </c>
      <c r="C36" s="24" t="s">
        <v>105</v>
      </c>
      <c r="D36" s="24" t="s">
        <v>106</v>
      </c>
      <c r="E36" s="18" t="s">
        <v>107</v>
      </c>
      <c r="F36" s="18"/>
      <c r="G36" s="18" t="s">
        <v>127</v>
      </c>
      <c r="H36" s="26">
        <v>0.2</v>
      </c>
      <c r="I36" s="57">
        <v>45930</v>
      </c>
      <c r="J36" s="21"/>
      <c r="K36" s="21"/>
      <c r="L36" s="20"/>
      <c r="M36" s="18"/>
      <c r="N36" s="23">
        <f t="shared" si="0"/>
        <v>0</v>
      </c>
      <c r="O36" s="19">
        <f t="shared" si="1"/>
        <v>0</v>
      </c>
      <c r="P36" s="23">
        <f t="shared" si="2"/>
        <v>0</v>
      </c>
      <c r="Q36" s="29"/>
    </row>
    <row r="37" spans="1:17" ht="85.5" customHeight="1" x14ac:dyDescent="0.2">
      <c r="A37" s="24">
        <v>29</v>
      </c>
      <c r="B37" s="56" t="s">
        <v>180</v>
      </c>
      <c r="C37" s="24" t="s">
        <v>99</v>
      </c>
      <c r="D37" s="24" t="s">
        <v>100</v>
      </c>
      <c r="E37" s="18" t="s">
        <v>101</v>
      </c>
      <c r="F37" s="18" t="s">
        <v>181</v>
      </c>
      <c r="G37" s="18" t="s">
        <v>89</v>
      </c>
      <c r="H37" s="26">
        <v>695</v>
      </c>
      <c r="I37" s="57">
        <v>45961</v>
      </c>
      <c r="J37" s="21"/>
      <c r="K37" s="21"/>
      <c r="L37" s="20"/>
      <c r="M37" s="18"/>
      <c r="N37" s="23">
        <f t="shared" si="0"/>
        <v>0</v>
      </c>
      <c r="O37" s="19">
        <f t="shared" si="1"/>
        <v>0</v>
      </c>
      <c r="P37" s="23">
        <f t="shared" si="2"/>
        <v>0</v>
      </c>
      <c r="Q37" s="29"/>
    </row>
    <row r="38" spans="1:17" ht="85.5" customHeight="1" x14ac:dyDescent="0.2">
      <c r="A38" s="24">
        <v>30</v>
      </c>
      <c r="B38" s="56" t="s">
        <v>182</v>
      </c>
      <c r="C38" s="24" t="s">
        <v>102</v>
      </c>
      <c r="D38" s="24" t="s">
        <v>103</v>
      </c>
      <c r="E38" s="18" t="s">
        <v>104</v>
      </c>
      <c r="F38" s="18"/>
      <c r="G38" s="18" t="s">
        <v>126</v>
      </c>
      <c r="H38" s="26">
        <v>93</v>
      </c>
      <c r="I38" s="57">
        <v>45991</v>
      </c>
      <c r="J38" s="21"/>
      <c r="K38" s="21"/>
      <c r="L38" s="20"/>
      <c r="M38" s="18"/>
      <c r="N38" s="23">
        <f t="shared" si="0"/>
        <v>0</v>
      </c>
      <c r="O38" s="19">
        <f t="shared" si="1"/>
        <v>0</v>
      </c>
      <c r="P38" s="23">
        <f t="shared" si="2"/>
        <v>0</v>
      </c>
      <c r="Q38" s="29"/>
    </row>
    <row r="39" spans="1:17" ht="85.5" customHeight="1" x14ac:dyDescent="0.2">
      <c r="A39" s="24">
        <v>31</v>
      </c>
      <c r="B39" s="56" t="s">
        <v>183</v>
      </c>
      <c r="C39" s="24" t="s">
        <v>102</v>
      </c>
      <c r="D39" s="24" t="s">
        <v>103</v>
      </c>
      <c r="E39" s="18" t="s">
        <v>104</v>
      </c>
      <c r="F39" s="18"/>
      <c r="G39" s="18" t="s">
        <v>126</v>
      </c>
      <c r="H39" s="26">
        <v>350</v>
      </c>
      <c r="I39" s="57">
        <v>45961</v>
      </c>
      <c r="J39" s="21"/>
      <c r="K39" s="21"/>
      <c r="L39" s="20"/>
      <c r="M39" s="18"/>
      <c r="N39" s="23">
        <f t="shared" si="0"/>
        <v>0</v>
      </c>
      <c r="O39" s="19">
        <f t="shared" si="1"/>
        <v>0</v>
      </c>
      <c r="P39" s="23">
        <f t="shared" si="2"/>
        <v>0</v>
      </c>
      <c r="Q39" s="29"/>
    </row>
    <row r="40" spans="1:17" ht="170.25" customHeight="1" x14ac:dyDescent="0.2">
      <c r="A40" s="24">
        <v>32</v>
      </c>
      <c r="B40" s="56" t="s">
        <v>184</v>
      </c>
      <c r="C40" s="24" t="s">
        <v>96</v>
      </c>
      <c r="D40" s="24" t="s">
        <v>97</v>
      </c>
      <c r="E40" s="18" t="s">
        <v>98</v>
      </c>
      <c r="F40" s="18"/>
      <c r="G40" s="18" t="s">
        <v>126</v>
      </c>
      <c r="H40" s="26">
        <v>300</v>
      </c>
      <c r="I40" s="57">
        <v>45930</v>
      </c>
      <c r="J40" s="21"/>
      <c r="K40" s="21"/>
      <c r="L40" s="20"/>
      <c r="M40" s="18"/>
      <c r="N40" s="23">
        <f t="shared" si="0"/>
        <v>0</v>
      </c>
      <c r="O40" s="19">
        <f t="shared" si="1"/>
        <v>0</v>
      </c>
      <c r="P40" s="23">
        <f t="shared" si="2"/>
        <v>0</v>
      </c>
      <c r="Q40" s="29"/>
    </row>
    <row r="41" spans="1:17" ht="85.5" customHeight="1" x14ac:dyDescent="0.2">
      <c r="A41" s="24">
        <v>33</v>
      </c>
      <c r="B41" s="56" t="s">
        <v>185</v>
      </c>
      <c r="C41" s="24" t="s">
        <v>96</v>
      </c>
      <c r="D41" s="24" t="s">
        <v>97</v>
      </c>
      <c r="E41" s="18" t="s">
        <v>98</v>
      </c>
      <c r="F41" s="18"/>
      <c r="G41" s="18" t="s">
        <v>126</v>
      </c>
      <c r="H41" s="26">
        <v>82</v>
      </c>
      <c r="I41" s="57">
        <v>45991</v>
      </c>
      <c r="J41" s="21"/>
      <c r="K41" s="21"/>
      <c r="L41" s="20"/>
      <c r="M41" s="18"/>
      <c r="N41" s="23">
        <f t="shared" si="0"/>
        <v>0</v>
      </c>
      <c r="O41" s="19">
        <f t="shared" si="1"/>
        <v>0</v>
      </c>
      <c r="P41" s="23">
        <f t="shared" si="2"/>
        <v>0</v>
      </c>
      <c r="Q41" s="29"/>
    </row>
    <row r="42" spans="1:17" ht="85.5" customHeight="1" x14ac:dyDescent="0.2">
      <c r="A42" s="24">
        <v>34</v>
      </c>
      <c r="B42" s="56" t="s">
        <v>186</v>
      </c>
      <c r="C42" s="24" t="s">
        <v>96</v>
      </c>
      <c r="D42" s="24" t="s">
        <v>97</v>
      </c>
      <c r="E42" s="18" t="s">
        <v>98</v>
      </c>
      <c r="F42" s="18"/>
      <c r="G42" s="18" t="s">
        <v>126</v>
      </c>
      <c r="H42" s="26">
        <v>250.5</v>
      </c>
      <c r="I42" s="57">
        <v>45961</v>
      </c>
      <c r="J42" s="21"/>
      <c r="K42" s="21"/>
      <c r="L42" s="20"/>
      <c r="M42" s="18"/>
      <c r="N42" s="23">
        <f t="shared" si="0"/>
        <v>0</v>
      </c>
      <c r="O42" s="19">
        <f t="shared" si="1"/>
        <v>0</v>
      </c>
      <c r="P42" s="23">
        <f t="shared" si="2"/>
        <v>0</v>
      </c>
      <c r="Q42" s="29"/>
    </row>
    <row r="43" spans="1:17" ht="85.5" customHeight="1" x14ac:dyDescent="0.2">
      <c r="A43" s="24">
        <v>35</v>
      </c>
      <c r="B43" s="56" t="s">
        <v>187</v>
      </c>
      <c r="C43" s="24" t="s">
        <v>188</v>
      </c>
      <c r="D43" s="24" t="s">
        <v>189</v>
      </c>
      <c r="E43" s="18" t="s">
        <v>190</v>
      </c>
      <c r="F43" s="18" t="s">
        <v>149</v>
      </c>
      <c r="G43" s="18" t="s">
        <v>126</v>
      </c>
      <c r="H43" s="26">
        <v>79.2</v>
      </c>
      <c r="I43" s="57">
        <v>45961</v>
      </c>
      <c r="J43" s="21"/>
      <c r="K43" s="21"/>
      <c r="L43" s="20"/>
      <c r="M43" s="18"/>
      <c r="N43" s="23">
        <f t="shared" si="0"/>
        <v>0</v>
      </c>
      <c r="O43" s="19">
        <f t="shared" si="1"/>
        <v>0</v>
      </c>
      <c r="P43" s="23">
        <f t="shared" si="2"/>
        <v>0</v>
      </c>
      <c r="Q43" s="29"/>
    </row>
    <row r="44" spans="1:17" ht="85.5" customHeight="1" x14ac:dyDescent="0.2">
      <c r="A44" s="24">
        <v>36</v>
      </c>
      <c r="B44" s="56" t="s">
        <v>191</v>
      </c>
      <c r="C44" s="24" t="s">
        <v>192</v>
      </c>
      <c r="D44" s="24" t="s">
        <v>193</v>
      </c>
      <c r="E44" s="18" t="s">
        <v>194</v>
      </c>
      <c r="F44" s="18" t="s">
        <v>143</v>
      </c>
      <c r="G44" s="18" t="s">
        <v>126</v>
      </c>
      <c r="H44" s="26">
        <v>45</v>
      </c>
      <c r="I44" s="57">
        <v>45991</v>
      </c>
      <c r="J44" s="21"/>
      <c r="K44" s="21"/>
      <c r="L44" s="20"/>
      <c r="M44" s="18"/>
      <c r="N44" s="23">
        <f t="shared" si="0"/>
        <v>0</v>
      </c>
      <c r="O44" s="19">
        <f t="shared" si="1"/>
        <v>0</v>
      </c>
      <c r="P44" s="23">
        <f t="shared" si="2"/>
        <v>0</v>
      </c>
      <c r="Q44" s="29"/>
    </row>
    <row r="45" spans="1:17" ht="85.5" customHeight="1" x14ac:dyDescent="0.2">
      <c r="A45" s="24">
        <v>37</v>
      </c>
      <c r="B45" s="56" t="s">
        <v>195</v>
      </c>
      <c r="C45" s="24" t="s">
        <v>192</v>
      </c>
      <c r="D45" s="24" t="s">
        <v>193</v>
      </c>
      <c r="E45" s="18" t="s">
        <v>194</v>
      </c>
      <c r="F45" s="18" t="s">
        <v>143</v>
      </c>
      <c r="G45" s="18" t="s">
        <v>126</v>
      </c>
      <c r="H45" s="26">
        <v>4.71</v>
      </c>
      <c r="I45" s="57">
        <v>45900</v>
      </c>
      <c r="J45" s="21"/>
      <c r="K45" s="21"/>
      <c r="L45" s="20"/>
      <c r="M45" s="18"/>
      <c r="N45" s="23">
        <f t="shared" si="0"/>
        <v>0</v>
      </c>
      <c r="O45" s="19">
        <f t="shared" si="1"/>
        <v>0</v>
      </c>
      <c r="P45" s="23">
        <f t="shared" si="2"/>
        <v>0</v>
      </c>
      <c r="Q45" s="29"/>
    </row>
    <row r="46" spans="1:17" ht="85.5" customHeight="1" x14ac:dyDescent="0.2">
      <c r="A46" s="24">
        <v>38</v>
      </c>
      <c r="B46" s="56" t="s">
        <v>196</v>
      </c>
      <c r="C46" s="24" t="s">
        <v>192</v>
      </c>
      <c r="D46" s="24" t="s">
        <v>193</v>
      </c>
      <c r="E46" s="18" t="s">
        <v>194</v>
      </c>
      <c r="F46" s="18" t="s">
        <v>143</v>
      </c>
      <c r="G46" s="18" t="s">
        <v>126</v>
      </c>
      <c r="H46" s="26">
        <v>27.173999999999999</v>
      </c>
      <c r="I46" s="57">
        <v>45961</v>
      </c>
      <c r="J46" s="21"/>
      <c r="K46" s="21"/>
      <c r="L46" s="20"/>
      <c r="M46" s="18"/>
      <c r="N46" s="23">
        <f t="shared" si="0"/>
        <v>0</v>
      </c>
      <c r="O46" s="19">
        <f t="shared" si="1"/>
        <v>0</v>
      </c>
      <c r="P46" s="23">
        <f t="shared" si="2"/>
        <v>0</v>
      </c>
      <c r="Q46" s="29"/>
    </row>
    <row r="47" spans="1:17" ht="85.5" customHeight="1" x14ac:dyDescent="0.2">
      <c r="A47" s="24">
        <v>39</v>
      </c>
      <c r="B47" s="56" t="s">
        <v>197</v>
      </c>
      <c r="C47" s="24" t="s">
        <v>108</v>
      </c>
      <c r="D47" s="24" t="s">
        <v>109</v>
      </c>
      <c r="E47" s="18" t="s">
        <v>110</v>
      </c>
      <c r="F47" s="18"/>
      <c r="G47" s="18" t="s">
        <v>126</v>
      </c>
      <c r="H47" s="26">
        <v>212</v>
      </c>
      <c r="I47" s="57">
        <v>45991</v>
      </c>
      <c r="J47" s="21"/>
      <c r="K47" s="21"/>
      <c r="L47" s="20"/>
      <c r="M47" s="18"/>
      <c r="N47" s="23">
        <f t="shared" si="0"/>
        <v>0</v>
      </c>
      <c r="O47" s="19">
        <f t="shared" si="1"/>
        <v>0</v>
      </c>
      <c r="P47" s="23">
        <f t="shared" si="2"/>
        <v>0</v>
      </c>
      <c r="Q47" s="29"/>
    </row>
    <row r="48" spans="1:17" ht="55.5" customHeight="1" x14ac:dyDescent="0.2">
      <c r="A48" s="30" t="s">
        <v>82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2"/>
      <c r="M48" s="32"/>
      <c r="N48" s="27">
        <f>SUMPRODUCT(N9:N47)</f>
        <v>0</v>
      </c>
      <c r="O48" s="28"/>
      <c r="P48" s="27">
        <f>SUMPRODUCT(P9:P47)</f>
        <v>0</v>
      </c>
    </row>
  </sheetData>
  <autoFilter ref="A8:P48">
    <filterColumn colId="11" showButton="0"/>
    <filterColumn colId="14" showButton="0"/>
    <filterColumn colId="15" showButton="0"/>
  </autoFilter>
  <mergeCells count="8">
    <mergeCell ref="A48:M48"/>
    <mergeCell ref="A7:I7"/>
    <mergeCell ref="A1:D1"/>
    <mergeCell ref="A2:D2"/>
    <mergeCell ref="A3:D3"/>
    <mergeCell ref="A4:D4"/>
    <mergeCell ref="J7:Q7"/>
    <mergeCell ref="A6:Q6"/>
  </mergeCells>
  <pageMargins left="0.7" right="0.7" top="0.75" bottom="0.75" header="0.3" footer="0.3"/>
  <pageSetup paperSize="9" scale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55" zoomScaleNormal="55" workbookViewId="0">
      <selection activeCell="Z8" sqref="Z8"/>
    </sheetView>
  </sheetViews>
  <sheetFormatPr defaultRowHeight="15" x14ac:dyDescent="0.25"/>
  <cols>
    <col min="1" max="1" width="12.42578125" customWidth="1"/>
    <col min="2" max="2" width="11.7109375" customWidth="1"/>
    <col min="3" max="3" width="26.85546875" customWidth="1"/>
    <col min="4" max="4" width="46.85546875" customWidth="1"/>
    <col min="5" max="5" width="9.5703125" customWidth="1"/>
    <col min="6" max="6" width="16.140625" customWidth="1"/>
    <col min="7" max="8" width="16.28515625" customWidth="1"/>
    <col min="9" max="9" width="11.5703125" customWidth="1"/>
    <col min="12" max="12" width="6.5703125" customWidth="1"/>
    <col min="20" max="20" width="9.140625" customWidth="1"/>
    <col min="21" max="21" width="3.42578125" customWidth="1"/>
    <col min="23" max="23" width="9.140625" customWidth="1"/>
    <col min="24" max="24" width="5.7109375" customWidth="1"/>
    <col min="25" max="25" width="9.140625" customWidth="1"/>
    <col min="26" max="26" width="24.140625" customWidth="1"/>
  </cols>
  <sheetData>
    <row r="1" spans="1:24" x14ac:dyDescent="0.25">
      <c r="A1" s="43" t="s">
        <v>64</v>
      </c>
      <c r="B1" s="44"/>
      <c r="C1" s="45"/>
      <c r="D1" s="46" t="s">
        <v>65</v>
      </c>
      <c r="E1" s="47"/>
      <c r="F1" s="8"/>
      <c r="G1" s="8"/>
      <c r="H1" s="8"/>
    </row>
    <row r="2" spans="1:24" x14ac:dyDescent="0.25">
      <c r="A2" s="43" t="s">
        <v>61</v>
      </c>
      <c r="B2" s="44"/>
      <c r="C2" s="45"/>
      <c r="D2" s="46"/>
      <c r="E2" s="47"/>
      <c r="F2" s="8"/>
      <c r="G2" s="8"/>
      <c r="H2" s="8"/>
    </row>
    <row r="3" spans="1:24" x14ac:dyDescent="0.25">
      <c r="A3" s="43" t="s">
        <v>62</v>
      </c>
      <c r="B3" s="44"/>
      <c r="C3" s="45"/>
      <c r="D3" s="46"/>
      <c r="E3" s="47"/>
      <c r="F3" s="8"/>
      <c r="G3" s="8"/>
      <c r="H3" s="8"/>
    </row>
    <row r="4" spans="1:24" x14ac:dyDescent="0.25">
      <c r="A4" s="43" t="s">
        <v>63</v>
      </c>
      <c r="B4" s="44"/>
      <c r="C4" s="45"/>
      <c r="D4" s="46"/>
      <c r="E4" s="47"/>
      <c r="F4" s="8"/>
      <c r="G4" s="8"/>
      <c r="H4" s="8"/>
    </row>
    <row r="6" spans="1:24" ht="57.75" customHeight="1" x14ac:dyDescent="0.25">
      <c r="A6" s="40" t="s">
        <v>66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2"/>
    </row>
    <row r="7" spans="1:24" ht="41.25" customHeight="1" x14ac:dyDescent="0.25">
      <c r="A7" s="2" t="s">
        <v>3</v>
      </c>
      <c r="B7" s="2" t="s">
        <v>0</v>
      </c>
      <c r="C7" s="2" t="s">
        <v>4</v>
      </c>
      <c r="D7" s="2" t="s">
        <v>5</v>
      </c>
      <c r="E7" s="2" t="s">
        <v>1</v>
      </c>
      <c r="F7" s="9" t="s">
        <v>68</v>
      </c>
      <c r="G7" s="9" t="s">
        <v>67</v>
      </c>
      <c r="H7" s="9" t="s">
        <v>69</v>
      </c>
      <c r="I7" s="2" t="s">
        <v>2</v>
      </c>
      <c r="J7" s="51" t="s">
        <v>55</v>
      </c>
      <c r="K7" s="52"/>
      <c r="L7" s="53"/>
      <c r="M7" s="51" t="s">
        <v>56</v>
      </c>
      <c r="N7" s="53"/>
      <c r="O7" s="51" t="s">
        <v>57</v>
      </c>
      <c r="P7" s="53"/>
      <c r="Q7" s="51" t="s">
        <v>58</v>
      </c>
      <c r="R7" s="53"/>
      <c r="S7" s="51" t="s">
        <v>59</v>
      </c>
      <c r="T7" s="52"/>
      <c r="U7" s="53"/>
      <c r="V7" s="51" t="s">
        <v>60</v>
      </c>
      <c r="W7" s="52"/>
      <c r="X7" s="53"/>
    </row>
    <row r="8" spans="1:24" ht="30" x14ac:dyDescent="0.25">
      <c r="A8" s="3">
        <v>1</v>
      </c>
      <c r="B8" s="1" t="s">
        <v>6</v>
      </c>
      <c r="C8" s="4" t="s">
        <v>14</v>
      </c>
      <c r="D8" s="4" t="s">
        <v>10</v>
      </c>
      <c r="E8" s="5" t="s">
        <v>18</v>
      </c>
      <c r="F8" s="5">
        <v>71</v>
      </c>
      <c r="G8" s="5">
        <v>11</v>
      </c>
      <c r="H8" s="5">
        <f>F8-G8</f>
        <v>60</v>
      </c>
      <c r="I8" s="6">
        <v>58</v>
      </c>
      <c r="J8" s="48"/>
      <c r="K8" s="49"/>
      <c r="L8" s="50"/>
      <c r="M8" s="48"/>
      <c r="N8" s="50"/>
      <c r="O8" s="48"/>
      <c r="P8" s="50"/>
      <c r="Q8" s="48"/>
      <c r="R8" s="50"/>
      <c r="S8" s="48"/>
      <c r="T8" s="49"/>
      <c r="U8" s="50"/>
      <c r="V8" s="48"/>
      <c r="W8" s="49"/>
      <c r="X8" s="50"/>
    </row>
    <row r="9" spans="1:24" ht="30" x14ac:dyDescent="0.25">
      <c r="A9" s="3">
        <v>2</v>
      </c>
      <c r="B9" s="1" t="s">
        <v>7</v>
      </c>
      <c r="C9" s="4" t="s">
        <v>15</v>
      </c>
      <c r="D9" s="4" t="s">
        <v>11</v>
      </c>
      <c r="E9" s="5" t="s">
        <v>18</v>
      </c>
      <c r="F9" s="5">
        <v>76</v>
      </c>
      <c r="G9" s="5">
        <v>11</v>
      </c>
      <c r="H9" s="5">
        <f t="shared" ref="H9:H25" si="0">F9-G9</f>
        <v>65</v>
      </c>
      <c r="I9" s="6">
        <v>53</v>
      </c>
      <c r="J9" s="48"/>
      <c r="K9" s="49"/>
      <c r="L9" s="50"/>
      <c r="M9" s="48"/>
      <c r="N9" s="50"/>
      <c r="O9" s="48"/>
      <c r="P9" s="50"/>
      <c r="Q9" s="48"/>
      <c r="R9" s="50"/>
      <c r="S9" s="48"/>
      <c r="T9" s="49"/>
      <c r="U9" s="50"/>
      <c r="V9" s="48"/>
      <c r="W9" s="49"/>
      <c r="X9" s="50"/>
    </row>
    <row r="10" spans="1:24" ht="30" x14ac:dyDescent="0.25">
      <c r="A10" s="3">
        <v>3</v>
      </c>
      <c r="B10" s="1" t="s">
        <v>8</v>
      </c>
      <c r="C10" s="4" t="s">
        <v>16</v>
      </c>
      <c r="D10" s="4" t="s">
        <v>12</v>
      </c>
      <c r="E10" s="5" t="s">
        <v>18</v>
      </c>
      <c r="F10" s="5">
        <v>41</v>
      </c>
      <c r="G10" s="5">
        <v>0</v>
      </c>
      <c r="H10" s="5">
        <f t="shared" si="0"/>
        <v>41</v>
      </c>
      <c r="I10" s="6">
        <v>19</v>
      </c>
      <c r="J10" s="48"/>
      <c r="K10" s="49"/>
      <c r="L10" s="50"/>
      <c r="M10" s="48"/>
      <c r="N10" s="50"/>
      <c r="O10" s="48"/>
      <c r="P10" s="50"/>
      <c r="Q10" s="48"/>
      <c r="R10" s="50"/>
      <c r="S10" s="48"/>
      <c r="T10" s="49"/>
      <c r="U10" s="50"/>
      <c r="V10" s="48"/>
      <c r="W10" s="49"/>
      <c r="X10" s="50"/>
    </row>
    <row r="11" spans="1:24" ht="30" x14ac:dyDescent="0.25">
      <c r="A11" s="3">
        <v>4</v>
      </c>
      <c r="B11" s="1" t="s">
        <v>9</v>
      </c>
      <c r="C11" s="4" t="s">
        <v>17</v>
      </c>
      <c r="D11" s="4" t="s">
        <v>13</v>
      </c>
      <c r="E11" s="5" t="s">
        <v>18</v>
      </c>
      <c r="F11" s="5">
        <v>21</v>
      </c>
      <c r="G11" s="5">
        <v>12</v>
      </c>
      <c r="H11" s="5">
        <f t="shared" si="0"/>
        <v>9</v>
      </c>
      <c r="I11" s="6">
        <v>1</v>
      </c>
      <c r="J11" s="48"/>
      <c r="K11" s="49"/>
      <c r="L11" s="50"/>
      <c r="M11" s="48"/>
      <c r="N11" s="50"/>
      <c r="O11" s="48"/>
      <c r="P11" s="50"/>
      <c r="Q11" s="48"/>
      <c r="R11" s="50"/>
      <c r="S11" s="48"/>
      <c r="T11" s="49"/>
      <c r="U11" s="50"/>
      <c r="V11" s="48"/>
      <c r="W11" s="49"/>
      <c r="X11" s="50"/>
    </row>
    <row r="12" spans="1:24" ht="21" customHeight="1" x14ac:dyDescent="0.25">
      <c r="A12" s="3">
        <v>5</v>
      </c>
      <c r="B12" s="4">
        <v>3216873</v>
      </c>
      <c r="C12" s="7" t="s">
        <v>49</v>
      </c>
      <c r="D12" s="4" t="s">
        <v>52</v>
      </c>
      <c r="E12" s="5" t="s">
        <v>18</v>
      </c>
      <c r="F12" s="5">
        <v>1</v>
      </c>
      <c r="G12" s="5">
        <v>0</v>
      </c>
      <c r="H12" s="5">
        <f t="shared" si="0"/>
        <v>1</v>
      </c>
      <c r="I12" s="6">
        <v>1</v>
      </c>
      <c r="J12" s="48"/>
      <c r="K12" s="49"/>
      <c r="L12" s="50"/>
      <c r="M12" s="48"/>
      <c r="N12" s="50"/>
      <c r="O12" s="48"/>
      <c r="P12" s="50"/>
      <c r="Q12" s="48"/>
      <c r="R12" s="50"/>
      <c r="S12" s="48"/>
      <c r="T12" s="49"/>
      <c r="U12" s="50"/>
      <c r="V12" s="48"/>
      <c r="W12" s="49"/>
      <c r="X12" s="50"/>
    </row>
    <row r="13" spans="1:24" ht="20.25" customHeight="1" x14ac:dyDescent="0.25">
      <c r="A13" s="3">
        <v>6</v>
      </c>
      <c r="B13" s="4">
        <v>3216871</v>
      </c>
      <c r="C13" s="7" t="s">
        <v>50</v>
      </c>
      <c r="D13" s="4" t="s">
        <v>53</v>
      </c>
      <c r="E13" s="5" t="s">
        <v>18</v>
      </c>
      <c r="F13" s="5">
        <v>1</v>
      </c>
      <c r="G13" s="5">
        <v>0</v>
      </c>
      <c r="H13" s="5">
        <f t="shared" si="0"/>
        <v>1</v>
      </c>
      <c r="I13" s="6">
        <v>1</v>
      </c>
      <c r="J13" s="48"/>
      <c r="K13" s="49"/>
      <c r="L13" s="50"/>
      <c r="M13" s="48"/>
      <c r="N13" s="50"/>
      <c r="O13" s="48"/>
      <c r="P13" s="50"/>
      <c r="Q13" s="48"/>
      <c r="R13" s="50"/>
      <c r="S13" s="48"/>
      <c r="T13" s="49"/>
      <c r="U13" s="50"/>
      <c r="V13" s="48"/>
      <c r="W13" s="49"/>
      <c r="X13" s="50"/>
    </row>
    <row r="14" spans="1:24" ht="24" customHeight="1" x14ac:dyDescent="0.25">
      <c r="A14" s="3">
        <v>7</v>
      </c>
      <c r="B14" s="4">
        <v>3216874</v>
      </c>
      <c r="C14" s="7" t="s">
        <v>51</v>
      </c>
      <c r="D14" s="4" t="s">
        <v>54</v>
      </c>
      <c r="E14" s="5" t="s">
        <v>18</v>
      </c>
      <c r="F14" s="5">
        <v>4</v>
      </c>
      <c r="G14" s="5">
        <v>2</v>
      </c>
      <c r="H14" s="5">
        <f t="shared" si="0"/>
        <v>2</v>
      </c>
      <c r="I14" s="6">
        <v>4</v>
      </c>
      <c r="J14" s="48"/>
      <c r="K14" s="49"/>
      <c r="L14" s="50"/>
      <c r="M14" s="48"/>
      <c r="N14" s="50"/>
      <c r="O14" s="48"/>
      <c r="P14" s="50"/>
      <c r="Q14" s="48"/>
      <c r="R14" s="50"/>
      <c r="S14" s="48"/>
      <c r="T14" s="49"/>
      <c r="U14" s="50"/>
      <c r="V14" s="48"/>
      <c r="W14" s="49"/>
      <c r="X14" s="50"/>
    </row>
    <row r="15" spans="1:24" ht="45" customHeight="1" x14ac:dyDescent="0.25">
      <c r="A15" s="3">
        <v>8</v>
      </c>
      <c r="B15" s="1" t="s">
        <v>19</v>
      </c>
      <c r="C15" s="4" t="s">
        <v>20</v>
      </c>
      <c r="D15" s="4" t="s">
        <v>21</v>
      </c>
      <c r="E15" s="5" t="s">
        <v>18</v>
      </c>
      <c r="F15" s="5">
        <v>90</v>
      </c>
      <c r="G15" s="5">
        <v>36</v>
      </c>
      <c r="H15" s="5">
        <f t="shared" si="0"/>
        <v>54</v>
      </c>
      <c r="I15" s="6">
        <v>78</v>
      </c>
      <c r="J15" s="48"/>
      <c r="K15" s="49"/>
      <c r="L15" s="50"/>
      <c r="M15" s="48"/>
      <c r="N15" s="50"/>
      <c r="O15" s="48"/>
      <c r="P15" s="50"/>
      <c r="Q15" s="48"/>
      <c r="R15" s="50"/>
      <c r="S15" s="48"/>
      <c r="T15" s="49"/>
      <c r="U15" s="50"/>
      <c r="V15" s="48"/>
      <c r="W15" s="49"/>
      <c r="X15" s="50"/>
    </row>
    <row r="16" spans="1:24" ht="45" customHeight="1" x14ac:dyDescent="0.25">
      <c r="A16" s="3">
        <v>9</v>
      </c>
      <c r="B16" s="1" t="s">
        <v>22</v>
      </c>
      <c r="C16" s="4">
        <v>5125478</v>
      </c>
      <c r="D16" s="4" t="s">
        <v>23</v>
      </c>
      <c r="E16" s="5" t="s">
        <v>18</v>
      </c>
      <c r="F16" s="5">
        <v>3</v>
      </c>
      <c r="G16" s="5">
        <v>3</v>
      </c>
      <c r="H16" s="5">
        <f t="shared" si="0"/>
        <v>0</v>
      </c>
      <c r="I16" s="6">
        <v>3</v>
      </c>
      <c r="J16" s="48"/>
      <c r="K16" s="49"/>
      <c r="L16" s="50"/>
      <c r="M16" s="48"/>
      <c r="N16" s="50"/>
      <c r="O16" s="48"/>
      <c r="P16" s="50"/>
      <c r="Q16" s="48"/>
      <c r="R16" s="50"/>
      <c r="S16" s="48"/>
      <c r="T16" s="49"/>
      <c r="U16" s="50"/>
      <c r="V16" s="48"/>
      <c r="W16" s="49"/>
      <c r="X16" s="50"/>
    </row>
    <row r="17" spans="1:24" ht="45" customHeight="1" x14ac:dyDescent="0.25">
      <c r="A17" s="3">
        <v>10</v>
      </c>
      <c r="B17" s="1" t="s">
        <v>24</v>
      </c>
      <c r="C17" s="4">
        <v>5125479</v>
      </c>
      <c r="D17" s="4" t="s">
        <v>25</v>
      </c>
      <c r="E17" s="5" t="s">
        <v>18</v>
      </c>
      <c r="F17" s="5">
        <v>9</v>
      </c>
      <c r="G17" s="5">
        <v>11</v>
      </c>
      <c r="H17" s="5">
        <f t="shared" si="0"/>
        <v>-2</v>
      </c>
      <c r="I17" s="6">
        <v>9</v>
      </c>
      <c r="J17" s="48"/>
      <c r="K17" s="49"/>
      <c r="L17" s="50"/>
      <c r="M17" s="48"/>
      <c r="N17" s="50"/>
      <c r="O17" s="48"/>
      <c r="P17" s="50"/>
      <c r="Q17" s="48"/>
      <c r="R17" s="50"/>
      <c r="S17" s="48"/>
      <c r="T17" s="49"/>
      <c r="U17" s="50"/>
      <c r="V17" s="48"/>
      <c r="W17" s="49"/>
      <c r="X17" s="50"/>
    </row>
    <row r="18" spans="1:24" ht="45" x14ac:dyDescent="0.25">
      <c r="A18" s="3">
        <v>11</v>
      </c>
      <c r="B18" s="1" t="s">
        <v>26</v>
      </c>
      <c r="C18" s="4">
        <v>4099009</v>
      </c>
      <c r="D18" s="4" t="s">
        <v>27</v>
      </c>
      <c r="E18" s="5" t="s">
        <v>18</v>
      </c>
      <c r="F18" s="5">
        <v>14</v>
      </c>
      <c r="G18" s="5">
        <v>10</v>
      </c>
      <c r="H18" s="5">
        <f t="shared" si="0"/>
        <v>4</v>
      </c>
      <c r="I18" s="6">
        <v>8</v>
      </c>
      <c r="J18" s="48"/>
      <c r="K18" s="49"/>
      <c r="L18" s="50"/>
      <c r="M18" s="48"/>
      <c r="N18" s="50"/>
      <c r="O18" s="48"/>
      <c r="P18" s="50"/>
      <c r="Q18" s="48"/>
      <c r="R18" s="50"/>
      <c r="S18" s="48"/>
      <c r="T18" s="49"/>
      <c r="U18" s="50"/>
      <c r="V18" s="48"/>
      <c r="W18" s="49"/>
      <c r="X18" s="50"/>
    </row>
    <row r="19" spans="1:24" ht="39.75" customHeight="1" x14ac:dyDescent="0.25">
      <c r="A19" s="3">
        <v>12</v>
      </c>
      <c r="B19" s="1" t="s">
        <v>28</v>
      </c>
      <c r="C19" s="4" t="s">
        <v>29</v>
      </c>
      <c r="D19" s="4" t="s">
        <v>30</v>
      </c>
      <c r="E19" s="5" t="s">
        <v>18</v>
      </c>
      <c r="F19" s="5">
        <v>10</v>
      </c>
      <c r="G19" s="5">
        <v>8</v>
      </c>
      <c r="H19" s="5">
        <f t="shared" si="0"/>
        <v>2</v>
      </c>
      <c r="I19" s="6">
        <v>2</v>
      </c>
      <c r="J19" s="48"/>
      <c r="K19" s="49"/>
      <c r="L19" s="50"/>
      <c r="M19" s="48"/>
      <c r="N19" s="50"/>
      <c r="O19" s="48"/>
      <c r="P19" s="50"/>
      <c r="Q19" s="48"/>
      <c r="R19" s="50"/>
      <c r="S19" s="48"/>
      <c r="T19" s="49"/>
      <c r="U19" s="50"/>
      <c r="V19" s="48"/>
      <c r="W19" s="49"/>
      <c r="X19" s="50"/>
    </row>
    <row r="20" spans="1:24" ht="45" customHeight="1" x14ac:dyDescent="0.25">
      <c r="A20" s="3">
        <v>13</v>
      </c>
      <c r="B20" s="1" t="s">
        <v>31</v>
      </c>
      <c r="C20" s="4" t="s">
        <v>32</v>
      </c>
      <c r="D20" s="4" t="s">
        <v>33</v>
      </c>
      <c r="E20" s="5" t="s">
        <v>18</v>
      </c>
      <c r="F20" s="5">
        <v>2</v>
      </c>
      <c r="G20" s="5">
        <v>0</v>
      </c>
      <c r="H20" s="5">
        <f t="shared" si="0"/>
        <v>2</v>
      </c>
      <c r="I20" s="6">
        <v>2</v>
      </c>
      <c r="J20" s="48"/>
      <c r="K20" s="49"/>
      <c r="L20" s="50"/>
      <c r="M20" s="48"/>
      <c r="N20" s="50"/>
      <c r="O20" s="48"/>
      <c r="P20" s="50"/>
      <c r="Q20" s="48"/>
      <c r="R20" s="50"/>
      <c r="S20" s="48"/>
      <c r="T20" s="49"/>
      <c r="U20" s="50"/>
      <c r="V20" s="48"/>
      <c r="W20" s="49"/>
      <c r="X20" s="50"/>
    </row>
    <row r="21" spans="1:24" ht="46.5" customHeight="1" x14ac:dyDescent="0.25">
      <c r="A21" s="3">
        <v>14</v>
      </c>
      <c r="B21" s="1" t="s">
        <v>34</v>
      </c>
      <c r="C21" s="4" t="s">
        <v>35</v>
      </c>
      <c r="D21" s="4" t="s">
        <v>36</v>
      </c>
      <c r="E21" s="5" t="s">
        <v>18</v>
      </c>
      <c r="F21" s="5">
        <v>2</v>
      </c>
      <c r="G21" s="5">
        <v>0</v>
      </c>
      <c r="H21" s="5">
        <f t="shared" si="0"/>
        <v>2</v>
      </c>
      <c r="I21" s="6">
        <v>2</v>
      </c>
      <c r="J21" s="48"/>
      <c r="K21" s="49"/>
      <c r="L21" s="50"/>
      <c r="M21" s="48"/>
      <c r="N21" s="50"/>
      <c r="O21" s="48"/>
      <c r="P21" s="50"/>
      <c r="Q21" s="48"/>
      <c r="R21" s="50"/>
      <c r="S21" s="48"/>
      <c r="T21" s="49"/>
      <c r="U21" s="50"/>
      <c r="V21" s="48"/>
      <c r="W21" s="49"/>
      <c r="X21" s="50"/>
    </row>
    <row r="22" spans="1:24" ht="31.5" customHeight="1" x14ac:dyDescent="0.25">
      <c r="A22" s="3">
        <v>15</v>
      </c>
      <c r="B22" s="1" t="s">
        <v>37</v>
      </c>
      <c r="C22" s="4" t="s">
        <v>38</v>
      </c>
      <c r="D22" s="4" t="s">
        <v>39</v>
      </c>
      <c r="E22" s="5" t="s">
        <v>18</v>
      </c>
      <c r="F22" s="5">
        <v>6</v>
      </c>
      <c r="G22" s="5">
        <v>0</v>
      </c>
      <c r="H22" s="5">
        <f t="shared" si="0"/>
        <v>6</v>
      </c>
      <c r="I22" s="6">
        <v>2</v>
      </c>
      <c r="J22" s="48"/>
      <c r="K22" s="49"/>
      <c r="L22" s="50"/>
      <c r="M22" s="48"/>
      <c r="N22" s="50"/>
      <c r="O22" s="48"/>
      <c r="P22" s="50"/>
      <c r="Q22" s="48"/>
      <c r="R22" s="50"/>
      <c r="S22" s="48"/>
      <c r="T22" s="49"/>
      <c r="U22" s="50"/>
      <c r="V22" s="48"/>
      <c r="W22" s="49"/>
      <c r="X22" s="50"/>
    </row>
    <row r="23" spans="1:24" ht="41.25" customHeight="1" x14ac:dyDescent="0.25">
      <c r="A23" s="3">
        <v>16</v>
      </c>
      <c r="B23" s="1" t="s">
        <v>40</v>
      </c>
      <c r="C23" s="4" t="s">
        <v>41</v>
      </c>
      <c r="D23" s="4" t="s">
        <v>42</v>
      </c>
      <c r="E23" s="5" t="s">
        <v>18</v>
      </c>
      <c r="F23" s="5">
        <v>6</v>
      </c>
      <c r="G23" s="5">
        <v>0</v>
      </c>
      <c r="H23" s="5">
        <f t="shared" si="0"/>
        <v>6</v>
      </c>
      <c r="I23" s="6">
        <v>2</v>
      </c>
      <c r="J23" s="48"/>
      <c r="K23" s="49"/>
      <c r="L23" s="50"/>
      <c r="M23" s="48"/>
      <c r="N23" s="50"/>
      <c r="O23" s="48"/>
      <c r="P23" s="50"/>
      <c r="Q23" s="48"/>
      <c r="R23" s="50"/>
      <c r="S23" s="48"/>
      <c r="T23" s="49"/>
      <c r="U23" s="50"/>
      <c r="V23" s="48"/>
      <c r="W23" s="49"/>
      <c r="X23" s="50"/>
    </row>
    <row r="24" spans="1:24" ht="48.75" customHeight="1" x14ac:dyDescent="0.25">
      <c r="A24" s="3">
        <v>17</v>
      </c>
      <c r="B24" s="1" t="s">
        <v>43</v>
      </c>
      <c r="C24" s="4" t="s">
        <v>44</v>
      </c>
      <c r="D24" s="4" t="s">
        <v>45</v>
      </c>
      <c r="E24" s="5" t="s">
        <v>18</v>
      </c>
      <c r="F24" s="5">
        <v>10</v>
      </c>
      <c r="G24" s="5">
        <v>10</v>
      </c>
      <c r="H24" s="5">
        <f t="shared" si="0"/>
        <v>0</v>
      </c>
      <c r="I24" s="6">
        <v>2</v>
      </c>
      <c r="J24" s="48"/>
      <c r="K24" s="49"/>
      <c r="L24" s="50"/>
      <c r="M24" s="48"/>
      <c r="N24" s="50"/>
      <c r="O24" s="48"/>
      <c r="P24" s="50"/>
      <c r="Q24" s="48"/>
      <c r="R24" s="50"/>
      <c r="S24" s="48"/>
      <c r="T24" s="49"/>
      <c r="U24" s="50"/>
      <c r="V24" s="48"/>
      <c r="W24" s="49"/>
      <c r="X24" s="50"/>
    </row>
    <row r="25" spans="1:24" ht="57" customHeight="1" x14ac:dyDescent="0.25">
      <c r="A25" s="3">
        <v>18</v>
      </c>
      <c r="B25" s="1" t="s">
        <v>46</v>
      </c>
      <c r="C25" s="4" t="s">
        <v>47</v>
      </c>
      <c r="D25" s="4" t="s">
        <v>48</v>
      </c>
      <c r="E25" s="5" t="s">
        <v>18</v>
      </c>
      <c r="F25" s="5">
        <v>48</v>
      </c>
      <c r="G25" s="5">
        <v>0</v>
      </c>
      <c r="H25" s="5">
        <f t="shared" si="0"/>
        <v>48</v>
      </c>
      <c r="I25" s="6">
        <v>48</v>
      </c>
      <c r="J25" s="48"/>
      <c r="K25" s="49"/>
      <c r="L25" s="50"/>
      <c r="M25" s="48"/>
      <c r="N25" s="50"/>
      <c r="O25" s="48"/>
      <c r="P25" s="50"/>
      <c r="Q25" s="48"/>
      <c r="R25" s="50"/>
      <c r="S25" s="48"/>
      <c r="T25" s="49"/>
      <c r="U25" s="50"/>
      <c r="V25" s="48"/>
      <c r="W25" s="49"/>
      <c r="X25" s="50"/>
    </row>
  </sheetData>
  <autoFilter ref="A7:X25">
    <filterColumn colId="9" showButton="0"/>
    <filterColumn colId="10" showButton="0"/>
    <filterColumn colId="12" showButton="0"/>
    <filterColumn colId="14" showButton="0"/>
    <filterColumn colId="16" showButton="0"/>
    <filterColumn colId="18" showButton="0"/>
    <filterColumn colId="19" showButton="0"/>
    <filterColumn colId="21" showButton="0"/>
    <filterColumn colId="22" showButton="0"/>
  </autoFilter>
  <mergeCells count="120">
    <mergeCell ref="V23:X23"/>
    <mergeCell ref="V24:X24"/>
    <mergeCell ref="V25:X25"/>
    <mergeCell ref="S24:U24"/>
    <mergeCell ref="S25:U25"/>
    <mergeCell ref="V9:X9"/>
    <mergeCell ref="V10:X10"/>
    <mergeCell ref="V11:X11"/>
    <mergeCell ref="V12:X12"/>
    <mergeCell ref="V13:X13"/>
    <mergeCell ref="V14:X14"/>
    <mergeCell ref="V15:X15"/>
    <mergeCell ref="V16:X16"/>
    <mergeCell ref="V17:X17"/>
    <mergeCell ref="V18:X18"/>
    <mergeCell ref="V19:X19"/>
    <mergeCell ref="V20:X20"/>
    <mergeCell ref="V21:X21"/>
    <mergeCell ref="V22:X22"/>
    <mergeCell ref="J7:L7"/>
    <mergeCell ref="M7:N7"/>
    <mergeCell ref="O7:P7"/>
    <mergeCell ref="S19:U19"/>
    <mergeCell ref="S20:U20"/>
    <mergeCell ref="S21:U21"/>
    <mergeCell ref="S22:U22"/>
    <mergeCell ref="S23:U23"/>
    <mergeCell ref="S14:U14"/>
    <mergeCell ref="S15:U15"/>
    <mergeCell ref="S16:U16"/>
    <mergeCell ref="S17:U17"/>
    <mergeCell ref="S18:U18"/>
    <mergeCell ref="Q20:R20"/>
    <mergeCell ref="M23:N23"/>
    <mergeCell ref="O9:P9"/>
    <mergeCell ref="O10:P10"/>
    <mergeCell ref="O11:P11"/>
    <mergeCell ref="O12:P12"/>
    <mergeCell ref="O13:P13"/>
    <mergeCell ref="O14:P14"/>
    <mergeCell ref="O15:P15"/>
    <mergeCell ref="O16:P16"/>
    <mergeCell ref="O17:P17"/>
    <mergeCell ref="V7:X7"/>
    <mergeCell ref="S8:U8"/>
    <mergeCell ref="V8:X8"/>
    <mergeCell ref="Q9:R9"/>
    <mergeCell ref="Q10:R10"/>
    <mergeCell ref="Q11:R11"/>
    <mergeCell ref="Q12:R12"/>
    <mergeCell ref="Q13:R13"/>
    <mergeCell ref="Q7:R7"/>
    <mergeCell ref="M24:N24"/>
    <mergeCell ref="Q21:R21"/>
    <mergeCell ref="Q22:R22"/>
    <mergeCell ref="Q23:R23"/>
    <mergeCell ref="Q24:R24"/>
    <mergeCell ref="Q25:R25"/>
    <mergeCell ref="O22:P22"/>
    <mergeCell ref="O23:P23"/>
    <mergeCell ref="O24:P24"/>
    <mergeCell ref="O25:P25"/>
    <mergeCell ref="M25:N25"/>
    <mergeCell ref="O18:P18"/>
    <mergeCell ref="O19:P19"/>
    <mergeCell ref="O20:P20"/>
    <mergeCell ref="O21:P21"/>
    <mergeCell ref="M18:N18"/>
    <mergeCell ref="M19:N19"/>
    <mergeCell ref="M20:N20"/>
    <mergeCell ref="M21:N21"/>
    <mergeCell ref="M22:N22"/>
    <mergeCell ref="J20:L20"/>
    <mergeCell ref="J21:L21"/>
    <mergeCell ref="J22:L22"/>
    <mergeCell ref="J23:L23"/>
    <mergeCell ref="J24:L24"/>
    <mergeCell ref="J25:L25"/>
    <mergeCell ref="M8:N8"/>
    <mergeCell ref="O8:P8"/>
    <mergeCell ref="Q8:R8"/>
    <mergeCell ref="M9:N9"/>
    <mergeCell ref="M10:N10"/>
    <mergeCell ref="M11:N11"/>
    <mergeCell ref="M12:N12"/>
    <mergeCell ref="M13:N13"/>
    <mergeCell ref="M14:N14"/>
    <mergeCell ref="M15:N15"/>
    <mergeCell ref="M16:N16"/>
    <mergeCell ref="M17:N17"/>
    <mergeCell ref="J8:L8"/>
    <mergeCell ref="J9:L9"/>
    <mergeCell ref="J10:L10"/>
    <mergeCell ref="J11:L11"/>
    <mergeCell ref="J12:L12"/>
    <mergeCell ref="J13:L13"/>
    <mergeCell ref="A6:X6"/>
    <mergeCell ref="A4:C4"/>
    <mergeCell ref="A3:C3"/>
    <mergeCell ref="A2:C2"/>
    <mergeCell ref="D1:E4"/>
    <mergeCell ref="A1:C1"/>
    <mergeCell ref="J17:L17"/>
    <mergeCell ref="J18:L18"/>
    <mergeCell ref="J19:L19"/>
    <mergeCell ref="J14:L14"/>
    <mergeCell ref="J15:L15"/>
    <mergeCell ref="J16:L16"/>
    <mergeCell ref="Q14:R14"/>
    <mergeCell ref="Q15:R15"/>
    <mergeCell ref="Q16:R16"/>
    <mergeCell ref="Q17:R17"/>
    <mergeCell ref="Q18:R18"/>
    <mergeCell ref="Q19:R19"/>
    <mergeCell ref="S9:U9"/>
    <mergeCell ref="S10:U10"/>
    <mergeCell ref="S11:U11"/>
    <mergeCell ref="S12:U12"/>
    <mergeCell ref="S13:U13"/>
    <mergeCell ref="S7:U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 (2)</vt:lpstr>
      <vt:lpstr>Перечень</vt:lpstr>
      <vt:lpstr>'Перечень (2)'!Область_печати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Саранчина Арина Викторовна</cp:lastModifiedBy>
  <cp:lastPrinted>2022-08-10T06:34:22Z</cp:lastPrinted>
  <dcterms:created xsi:type="dcterms:W3CDTF">2018-11-02T00:43:48Z</dcterms:created>
  <dcterms:modified xsi:type="dcterms:W3CDTF">2025-06-16T01:42:25Z</dcterms:modified>
</cp:coreProperties>
</file>