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Q:\Отдел закупок\Слободчикова\03. 2025\04. Апрель\07. Ролики на конвейер\02. Исходники для публикации\"/>
    </mc:Choice>
  </mc:AlternateContent>
  <bookViews>
    <workbookView xWindow="0" yWindow="0" windowWidth="28800" windowHeight="12000"/>
  </bookViews>
  <sheets>
    <sheet name="Лист1" sheetId="1" r:id="rId1"/>
    <sheet name="Лист2" sheetId="2" r:id="rId2"/>
  </sheets>
  <definedNames>
    <definedName name="_xlnm._FilterDatabase" localSheetId="0" hidden="1">Лист1!$A$14:$G$15</definedName>
    <definedName name="_xlnm.Print_Area" localSheetId="0">Лист1!$A$1:$O$51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16" i="1"/>
  <c r="J17" i="1"/>
  <c r="J18" i="1"/>
  <c r="J19" i="1"/>
  <c r="J20" i="1"/>
  <c r="N6" i="1" l="1"/>
  <c r="M6" i="1"/>
  <c r="L6" i="1"/>
  <c r="K6" i="1"/>
  <c r="J6" i="1"/>
  <c r="J15" i="1" l="1"/>
  <c r="J22" i="1" l="1"/>
  <c r="J23" i="1" s="1"/>
</calcChain>
</file>

<file path=xl/sharedStrings.xml><?xml version="1.0" encoding="utf-8"?>
<sst xmlns="http://schemas.openxmlformats.org/spreadsheetml/2006/main" count="72" uniqueCount="52">
  <si>
    <t>№</t>
  </si>
  <si>
    <t>ЕНС</t>
  </si>
  <si>
    <t>Краткий текст</t>
  </si>
  <si>
    <t>Характеристика</t>
  </si>
  <si>
    <t>Единица измерения</t>
  </si>
  <si>
    <t>Кол-во</t>
  </si>
  <si>
    <t>Перечень и объем материалов к поставке.</t>
  </si>
  <si>
    <t xml:space="preserve">
 Аналоги  рассматриваются, при условии согласования с Заказчиком! Технико-коммерческое предложение представляется в указанных единицах измерения.
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</si>
  <si>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</si>
  <si>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</si>
  <si>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</si>
  <si>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</si>
  <si>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</si>
  <si>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</si>
  <si>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</si>
  <si>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</si>
  <si>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</si>
  <si>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</si>
  <si>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</si>
  <si>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</si>
  <si>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</si>
  <si>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</si>
  <si>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</si>
  <si>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</si>
  <si>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</si>
  <si>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</si>
  <si>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</si>
  <si>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</si>
  <si>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</si>
  <si>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</si>
  <si>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</si>
  <si>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</si>
  <si>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</si>
  <si>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</si>
  <si>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Срок поставки</t>
  </si>
  <si>
    <t>Выбрать валюту</t>
  </si>
  <si>
    <t>USD</t>
  </si>
  <si>
    <t>EUR</t>
  </si>
  <si>
    <t>RUB</t>
  </si>
  <si>
    <t>Комплектация аналога</t>
  </si>
  <si>
    <t>Итого стоимость коммерческого предложения без НДС</t>
  </si>
  <si>
    <t>Итого НДС</t>
  </si>
  <si>
    <t>Итого стоимость коммерческого предложения включая НДС</t>
  </si>
  <si>
    <t>Минимальная сумма к поставке,без НДС,</t>
  </si>
  <si>
    <t xml:space="preserve">печать </t>
  </si>
  <si>
    <t>подпись</t>
  </si>
  <si>
    <t>Данное ТКП нужно предоставить в формате PDF и ексель</t>
  </si>
  <si>
    <r>
      <t>По всем вопросам можно обращаться к сотруднику отдела закупок оборудования ГРК "Быстринское" Кристине Слободчиковой: по п</t>
    </r>
    <r>
      <rPr>
        <b/>
        <sz val="12"/>
        <rFont val="Tahoma"/>
        <family val="2"/>
        <charset val="204"/>
      </rPr>
      <t>очте SlobodchikovaKA@nornik.ru</t>
    </r>
    <r>
      <rPr>
        <b/>
        <sz val="12"/>
        <color theme="1"/>
        <rFont val="Tahoma"/>
        <family val="2"/>
        <charset val="204"/>
      </rPr>
      <t xml:space="preserve">,  и по телефонам в рабочее время +7 3022 219 800 (доб. 1179); </t>
    </r>
  </si>
  <si>
    <t>Ролик амортизирующий LA108P-20B-250</t>
  </si>
  <si>
    <t>Ролик TS 108P-20B-250</t>
  </si>
  <si>
    <t xml:space="preserve">Ролик амортизирующий LA108P-20B-250 Sandvik LA108P-20B-250    Sandvik Tamrock, ФИНЛЯНДИЯ </t>
  </si>
  <si>
    <t>Sandvik Tamrock, ФИНЛЯНДИЯ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</si>
</sst>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Tahoma"/>
      <family val="2"/>
      <charset val="204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2"/>
      <name val="Tahoma"/>
      <family val="2"/>
      <charset val="204"/>
    </font>
    <font>
      <sz val="16"/>
      <name val="Arial"/>
      <family val="2"/>
      <charset val="204"/>
    </font>
    <font>
      <b/>
      <sz val="16"/>
      <color theme="1"/>
      <name val="Tahoma"/>
      <family val="2"/>
      <charset val="204"/>
    </font>
    <font>
      <sz val="10"/>
      <color theme="0"/>
      <name val="Calibri Light"/>
      <family val="2"/>
      <charset val="204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5" borderId="0" xfId="1" applyFont="1" applyFill="1" applyBorder="1" applyAlignment="1">
      <alignment horizontal="left" vertical="center"/>
    </xf>
    <xf numFmtId="0" fontId="5" fillId="5" borderId="0" xfId="0" applyFont="1" applyFill="1"/>
    <xf numFmtId="0" fontId="5" fillId="5" borderId="0" xfId="0" applyFont="1" applyFill="1" applyAlignment="1">
      <alignment vertical="center"/>
    </xf>
    <xf numFmtId="0" fontId="6" fillId="0" borderId="0" xfId="0" applyFont="1"/>
    <xf numFmtId="0" fontId="7" fillId="0" borderId="0" xfId="1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5" fillId="6" borderId="0" xfId="2" applyFont="1" applyFill="1" applyBorder="1" applyAlignment="1">
      <alignment vertical="center"/>
    </xf>
    <xf numFmtId="0" fontId="9" fillId="0" borderId="0" xfId="0" applyFont="1"/>
    <xf numFmtId="0" fontId="2" fillId="8" borderId="1" xfId="0" applyFont="1" applyFill="1" applyBorder="1" applyAlignment="1">
      <alignment vertical="center"/>
    </xf>
    <xf numFmtId="0" fontId="10" fillId="0" borderId="0" xfId="3" applyFill="1" applyAlignment="1">
      <alignment vertical="center" wrapText="1"/>
    </xf>
    <xf numFmtId="0" fontId="10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2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8" borderId="1" xfId="0" applyFont="1" applyFill="1" applyBorder="1" applyAlignment="1">
      <alignment vertical="center"/>
    </xf>
    <xf numFmtId="0" fontId="12" fillId="9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/>
    <xf numFmtId="0" fontId="16" fillId="7" borderId="1" xfId="2" applyFont="1" applyFill="1" applyBorder="1" applyAlignment="1">
      <alignment vertical="center"/>
    </xf>
    <xf numFmtId="0" fontId="16" fillId="7" borderId="6" xfId="2" applyFont="1" applyFill="1" applyBorder="1" applyAlignment="1">
      <alignment vertical="center"/>
    </xf>
    <xf numFmtId="0" fontId="16" fillId="7" borderId="3" xfId="2" applyFont="1" applyFill="1" applyBorder="1" applyAlignment="1">
      <alignment vertical="center"/>
    </xf>
    <xf numFmtId="0" fontId="16" fillId="8" borderId="6" xfId="2" applyFont="1" applyFill="1" applyBorder="1" applyAlignment="1" applyProtection="1">
      <alignment vertical="center" wrapText="1"/>
      <protection locked="0"/>
    </xf>
    <xf numFmtId="0" fontId="16" fillId="7" borderId="2" xfId="2" applyFont="1" applyFill="1" applyBorder="1" applyAlignment="1">
      <alignment vertical="center"/>
    </xf>
    <xf numFmtId="0" fontId="16" fillId="7" borderId="1" xfId="2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8" borderId="3" xfId="0" applyFont="1" applyFill="1" applyBorder="1"/>
    <xf numFmtId="0" fontId="15" fillId="0" borderId="3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8" fillId="0" borderId="0" xfId="0" applyFont="1"/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6" fillId="7" borderId="6" xfId="2" applyFont="1" applyFill="1" applyBorder="1" applyAlignment="1">
      <alignment horizontal="left" vertical="center"/>
    </xf>
    <xf numFmtId="0" fontId="16" fillId="7" borderId="2" xfId="2" applyFont="1" applyFill="1" applyBorder="1" applyAlignment="1">
      <alignment horizontal="left" vertical="center"/>
    </xf>
    <xf numFmtId="0" fontId="16" fillId="7" borderId="3" xfId="2" applyFont="1" applyFill="1" applyBorder="1" applyAlignment="1">
      <alignment horizontal="left" vertical="center"/>
    </xf>
    <xf numFmtId="0" fontId="16" fillId="8" borderId="6" xfId="2" applyFont="1" applyFill="1" applyBorder="1" applyAlignment="1" applyProtection="1">
      <alignment horizontal="center" vertical="center" wrapText="1"/>
      <protection locked="0"/>
    </xf>
    <xf numFmtId="0" fontId="16" fillId="8" borderId="2" xfId="2" applyFont="1" applyFill="1" applyBorder="1" applyAlignment="1" applyProtection="1">
      <alignment horizontal="center" vertical="center" wrapText="1"/>
      <protection locked="0"/>
    </xf>
    <xf numFmtId="0" fontId="16" fillId="8" borderId="3" xfId="2" applyFont="1" applyFill="1" applyBorder="1" applyAlignment="1" applyProtection="1">
      <alignment horizontal="center" vertical="center" wrapText="1"/>
      <protection locked="0"/>
    </xf>
    <xf numFmtId="0" fontId="16" fillId="8" borderId="6" xfId="2" applyFont="1" applyFill="1" applyBorder="1" applyAlignment="1">
      <alignment horizontal="center" vertical="center" wrapText="1"/>
    </xf>
    <xf numFmtId="0" fontId="16" fillId="8" borderId="2" xfId="2" applyFont="1" applyFill="1" applyBorder="1" applyAlignment="1">
      <alignment horizontal="center" vertical="center" wrapText="1"/>
    </xf>
    <xf numFmtId="0" fontId="16" fillId="8" borderId="3" xfId="2" applyFont="1" applyFill="1" applyBorder="1" applyAlignment="1">
      <alignment horizontal="center" vertical="center" wrapText="1"/>
    </xf>
  </cellXfs>
  <cellStyles count="4">
    <cellStyle name="Normal 2 2" xfId="2"/>
    <cellStyle name="Гиперссылка" xfId="3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view="pageBreakPreview" topLeftCell="A2" zoomScale="80" zoomScaleNormal="80" zoomScaleSheetLayoutView="80" workbookViewId="0">
      <selection activeCell="J22" sqref="J22"/>
    </sheetView>
  </sheetViews>
  <sheetFormatPr defaultColWidth="9.140625" defaultRowHeight="15" x14ac:dyDescent="0.25"/>
  <cols>
    <col min="1" max="1" width="9" style="1" customWidth="1"/>
    <col min="2" max="2" width="12.7109375" style="1" customWidth="1"/>
    <col min="3" max="3" width="41" style="2" customWidth="1"/>
    <col min="4" max="4" width="78.85546875" style="4" customWidth="1"/>
    <col min="5" max="5" width="41.5703125" style="4" customWidth="1"/>
    <col min="6" max="6" width="18" style="1" customWidth="1"/>
    <col min="7" max="8" width="14.7109375" style="1" customWidth="1"/>
    <col min="9" max="9" width="18" style="3" customWidth="1"/>
    <col min="10" max="10" width="17.85546875" style="3" customWidth="1"/>
    <col min="11" max="11" width="33.42578125" style="3" customWidth="1"/>
    <col min="12" max="12" width="44.5703125" style="3" customWidth="1"/>
    <col min="13" max="14" width="9.140625" style="3"/>
    <col min="15" max="15" width="25.5703125" style="3" customWidth="1"/>
    <col min="16" max="16384" width="9.140625" style="3"/>
  </cols>
  <sheetData>
    <row r="1" spans="1:18" ht="15.75" x14ac:dyDescent="0.25">
      <c r="A1" s="11" t="s">
        <v>13</v>
      </c>
      <c r="B1" s="11"/>
      <c r="C1" s="12"/>
      <c r="D1" s="12"/>
      <c r="E1" s="12"/>
      <c r="F1" s="13"/>
      <c r="G1" s="13"/>
      <c r="H1" s="13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23.25" customHeight="1" x14ac:dyDescent="0.25">
      <c r="A2" s="15" t="s">
        <v>14</v>
      </c>
      <c r="B2" s="15"/>
      <c r="C2" s="16"/>
      <c r="D2" s="16"/>
      <c r="E2" s="16"/>
      <c r="F2" s="17"/>
      <c r="G2" s="17"/>
      <c r="H2" s="17"/>
      <c r="I2" s="14"/>
      <c r="J2" s="14"/>
      <c r="K2" s="18"/>
      <c r="L2" s="14"/>
      <c r="M2" s="14"/>
      <c r="N2" s="14"/>
      <c r="O2" s="14"/>
      <c r="P2" s="14"/>
      <c r="Q2" s="14"/>
      <c r="R2" s="14"/>
    </row>
    <row r="3" spans="1:18" ht="25.5" customHeight="1" x14ac:dyDescent="0.2">
      <c r="A3" s="74" t="s">
        <v>47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18" ht="25.5" customHeight="1" x14ac:dyDescent="0.2">
      <c r="A4" s="19"/>
      <c r="B4" s="19"/>
      <c r="C4" s="19"/>
      <c r="D4" s="19"/>
      <c r="E4" s="19"/>
      <c r="F4" s="19"/>
      <c r="G4" s="19"/>
      <c r="H4" s="32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ht="51.75" customHeight="1" x14ac:dyDescent="0.2">
      <c r="A5" s="20" t="s">
        <v>15</v>
      </c>
      <c r="B5" s="20"/>
      <c r="C5" s="20"/>
      <c r="D5" s="20"/>
      <c r="E5" s="20" t="s">
        <v>16</v>
      </c>
      <c r="F5" s="20"/>
      <c r="G5" s="20"/>
      <c r="H5" s="20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ht="20.25" x14ac:dyDescent="0.2">
      <c r="A6" s="40" t="s">
        <v>17</v>
      </c>
      <c r="B6" s="41"/>
      <c r="C6" s="42"/>
      <c r="D6" s="43"/>
      <c r="E6" s="45" t="s">
        <v>18</v>
      </c>
      <c r="F6" s="78"/>
      <c r="G6" s="79"/>
      <c r="H6" s="80"/>
      <c r="I6" s="21"/>
      <c r="J6" s="55">
        <f>E12</f>
        <v>0</v>
      </c>
      <c r="K6" s="55" t="str">
        <f>F11&amp;", "&amp;D7</f>
        <v>, Выбрать из списка</v>
      </c>
      <c r="L6" s="55" t="str">
        <f>K21</f>
        <v>Выбрать валюту</v>
      </c>
      <c r="M6" s="55">
        <f>IF(F9&gt;0,F9,F8)</f>
        <v>0</v>
      </c>
      <c r="N6" s="55">
        <f>F10</f>
        <v>0</v>
      </c>
      <c r="O6" s="21"/>
      <c r="P6" s="21"/>
      <c r="Q6" s="21"/>
      <c r="R6" s="21"/>
    </row>
    <row r="7" spans="1:18" ht="20.25" x14ac:dyDescent="0.2">
      <c r="A7" s="41" t="s">
        <v>26</v>
      </c>
      <c r="B7" s="44"/>
      <c r="C7" s="44"/>
      <c r="D7" s="43" t="s">
        <v>28</v>
      </c>
      <c r="E7" s="45" t="s">
        <v>27</v>
      </c>
      <c r="F7" s="78"/>
      <c r="G7" s="79"/>
      <c r="H7" s="80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ht="20.25" x14ac:dyDescent="0.2">
      <c r="A8" s="41" t="s">
        <v>19</v>
      </c>
      <c r="B8" s="44"/>
      <c r="C8" s="44"/>
      <c r="D8" s="43"/>
      <c r="E8" s="45" t="s">
        <v>21</v>
      </c>
      <c r="F8" s="78"/>
      <c r="G8" s="79"/>
      <c r="H8" s="80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ht="20.25" x14ac:dyDescent="0.2">
      <c r="A9" s="41" t="s">
        <v>20</v>
      </c>
      <c r="B9" s="44"/>
      <c r="C9" s="44"/>
      <c r="D9" s="43"/>
      <c r="E9" s="45" t="s">
        <v>23</v>
      </c>
      <c r="F9" s="78"/>
      <c r="G9" s="79"/>
      <c r="H9" s="80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20.25" x14ac:dyDescent="0.2">
      <c r="A10" s="41" t="s">
        <v>22</v>
      </c>
      <c r="B10" s="44"/>
      <c r="C10" s="44"/>
      <c r="D10" s="43"/>
      <c r="E10" s="45" t="s">
        <v>25</v>
      </c>
      <c r="F10" s="78"/>
      <c r="G10" s="79"/>
      <c r="H10" s="80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ht="20.25" x14ac:dyDescent="0.2">
      <c r="A11" s="41" t="s">
        <v>24</v>
      </c>
      <c r="B11" s="44"/>
      <c r="C11" s="44"/>
      <c r="D11" s="43"/>
      <c r="E11" s="45" t="s">
        <v>32</v>
      </c>
      <c r="F11" s="78"/>
      <c r="G11" s="79"/>
      <c r="H11" s="80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ht="20.25" x14ac:dyDescent="0.2">
      <c r="A12" s="75" t="s">
        <v>43</v>
      </c>
      <c r="B12" s="76"/>
      <c r="C12" s="76"/>
      <c r="D12" s="77"/>
      <c r="E12" s="81"/>
      <c r="F12" s="82"/>
      <c r="G12" s="82"/>
      <c r="H12" s="83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57.75" customHeight="1" x14ac:dyDescent="0.25">
      <c r="A13" s="59" t="s">
        <v>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8" ht="57.75" customHeight="1" x14ac:dyDescent="0.25">
      <c r="A14" s="35" t="s">
        <v>0</v>
      </c>
      <c r="B14" s="36" t="s">
        <v>1</v>
      </c>
      <c r="C14" s="37" t="s">
        <v>2</v>
      </c>
      <c r="D14" s="36" t="s">
        <v>3</v>
      </c>
      <c r="E14" s="36" t="s">
        <v>12</v>
      </c>
      <c r="F14" s="36" t="s">
        <v>4</v>
      </c>
      <c r="G14" s="36" t="s">
        <v>5</v>
      </c>
      <c r="H14" s="36" t="s">
        <v>34</v>
      </c>
      <c r="I14" s="36" t="s">
        <v>8</v>
      </c>
      <c r="J14" s="38" t="s">
        <v>9</v>
      </c>
      <c r="K14" s="36" t="s">
        <v>10</v>
      </c>
      <c r="L14" s="36" t="s">
        <v>11</v>
      </c>
      <c r="M14" s="34" t="s">
        <v>39</v>
      </c>
      <c r="N14" s="34"/>
      <c r="O14" s="34"/>
    </row>
    <row r="15" spans="1:18" s="5" customFormat="1" ht="30" x14ac:dyDescent="0.2">
      <c r="A15" s="48">
        <v>1</v>
      </c>
      <c r="B15" s="49">
        <v>335574</v>
      </c>
      <c r="C15" s="49" t="s">
        <v>48</v>
      </c>
      <c r="D15" s="49" t="s">
        <v>50</v>
      </c>
      <c r="E15" s="48" t="s">
        <v>51</v>
      </c>
      <c r="F15" s="48" t="s">
        <v>33</v>
      </c>
      <c r="G15" s="49">
        <v>10</v>
      </c>
      <c r="H15" s="39"/>
      <c r="I15" s="22"/>
      <c r="J15" s="29">
        <f t="shared" ref="J15:J20" si="0">I15*G15</f>
        <v>0</v>
      </c>
      <c r="K15" s="22"/>
      <c r="L15" s="22"/>
      <c r="M15" s="61"/>
      <c r="N15" s="62"/>
      <c r="O15" s="63"/>
      <c r="P15" s="3"/>
      <c r="Q15" s="3"/>
      <c r="R15" s="3"/>
    </row>
    <row r="16" spans="1:18" s="5" customFormat="1" ht="30" x14ac:dyDescent="0.2">
      <c r="A16" s="51">
        <v>2</v>
      </c>
      <c r="B16" s="49">
        <v>335574</v>
      </c>
      <c r="C16" s="49" t="s">
        <v>48</v>
      </c>
      <c r="D16" s="49" t="s">
        <v>50</v>
      </c>
      <c r="E16" s="48" t="s">
        <v>51</v>
      </c>
      <c r="F16" s="48" t="s">
        <v>33</v>
      </c>
      <c r="G16" s="49">
        <v>18</v>
      </c>
      <c r="H16" s="50"/>
      <c r="I16" s="22"/>
      <c r="J16" s="29">
        <f t="shared" si="0"/>
        <v>0</v>
      </c>
      <c r="K16" s="22"/>
      <c r="L16" s="22"/>
      <c r="M16" s="52"/>
      <c r="N16" s="53"/>
      <c r="O16" s="54"/>
      <c r="P16" s="3"/>
      <c r="Q16" s="3"/>
      <c r="R16" s="3"/>
    </row>
    <row r="17" spans="1:18" s="5" customFormat="1" ht="30" x14ac:dyDescent="0.2">
      <c r="A17" s="48">
        <v>3</v>
      </c>
      <c r="B17" s="49">
        <v>335574</v>
      </c>
      <c r="C17" s="49" t="s">
        <v>48</v>
      </c>
      <c r="D17" s="49" t="s">
        <v>50</v>
      </c>
      <c r="E17" s="48" t="s">
        <v>51</v>
      </c>
      <c r="F17" s="48" t="s">
        <v>33</v>
      </c>
      <c r="G17" s="49">
        <v>27</v>
      </c>
      <c r="H17" s="50"/>
      <c r="I17" s="22"/>
      <c r="J17" s="29">
        <f t="shared" si="0"/>
        <v>0</v>
      </c>
      <c r="K17" s="22"/>
      <c r="L17" s="22"/>
      <c r="M17" s="52"/>
      <c r="N17" s="53"/>
      <c r="O17" s="54"/>
      <c r="P17" s="3"/>
      <c r="Q17" s="3"/>
      <c r="R17" s="3"/>
    </row>
    <row r="18" spans="1:18" s="5" customFormat="1" ht="30" x14ac:dyDescent="0.2">
      <c r="A18" s="51">
        <v>4</v>
      </c>
      <c r="B18" s="49">
        <v>335574</v>
      </c>
      <c r="C18" s="49" t="s">
        <v>48</v>
      </c>
      <c r="D18" s="49" t="s">
        <v>50</v>
      </c>
      <c r="E18" s="48" t="s">
        <v>51</v>
      </c>
      <c r="F18" s="48" t="s">
        <v>33</v>
      </c>
      <c r="G18" s="49">
        <v>24</v>
      </c>
      <c r="H18" s="50"/>
      <c r="I18" s="22"/>
      <c r="J18" s="29">
        <f t="shared" si="0"/>
        <v>0</v>
      </c>
      <c r="K18" s="22"/>
      <c r="L18" s="22"/>
      <c r="M18" s="52"/>
      <c r="N18" s="53"/>
      <c r="O18" s="54"/>
      <c r="P18" s="3"/>
      <c r="Q18" s="3"/>
      <c r="R18" s="3"/>
    </row>
    <row r="19" spans="1:18" s="5" customFormat="1" x14ac:dyDescent="0.2">
      <c r="A19" s="48">
        <v>5</v>
      </c>
      <c r="B19" s="49">
        <v>217473</v>
      </c>
      <c r="C19" s="49" t="s">
        <v>49</v>
      </c>
      <c r="D19" s="49"/>
      <c r="E19" s="48"/>
      <c r="F19" s="48" t="s">
        <v>33</v>
      </c>
      <c r="G19" s="49">
        <v>39</v>
      </c>
      <c r="H19" s="50"/>
      <c r="I19" s="22"/>
      <c r="J19" s="29">
        <f t="shared" si="0"/>
        <v>0</v>
      </c>
      <c r="K19" s="22"/>
      <c r="L19" s="22"/>
      <c r="M19" s="52"/>
      <c r="N19" s="53"/>
      <c r="O19" s="54"/>
      <c r="P19" s="3"/>
      <c r="Q19" s="3"/>
      <c r="R19" s="3"/>
    </row>
    <row r="20" spans="1:18" s="5" customFormat="1" x14ac:dyDescent="0.2">
      <c r="A20" s="51">
        <v>6</v>
      </c>
      <c r="B20" s="49">
        <v>217473</v>
      </c>
      <c r="C20" s="49" t="s">
        <v>49</v>
      </c>
      <c r="D20" s="49"/>
      <c r="E20" s="48"/>
      <c r="F20" s="48" t="s">
        <v>33</v>
      </c>
      <c r="G20" s="49">
        <v>120</v>
      </c>
      <c r="H20" s="50"/>
      <c r="I20" s="22"/>
      <c r="J20" s="29">
        <f t="shared" si="0"/>
        <v>0</v>
      </c>
      <c r="K20" s="22"/>
      <c r="L20" s="22"/>
      <c r="M20" s="52"/>
      <c r="N20" s="53"/>
      <c r="O20" s="54"/>
      <c r="P20" s="3"/>
      <c r="Q20" s="3"/>
      <c r="R20" s="3"/>
    </row>
    <row r="21" spans="1:18" ht="41.25" customHeight="1" x14ac:dyDescent="0.25">
      <c r="A21" s="71" t="s">
        <v>40</v>
      </c>
      <c r="B21" s="72"/>
      <c r="C21" s="72"/>
      <c r="D21" s="72"/>
      <c r="E21" s="72"/>
      <c r="F21" s="72"/>
      <c r="G21" s="73"/>
      <c r="H21" s="31"/>
      <c r="I21" s="9"/>
      <c r="J21" s="30">
        <f>SUM(J15:J20)</f>
        <v>0</v>
      </c>
      <c r="K21" s="33" t="s">
        <v>35</v>
      </c>
      <c r="L21" s="9"/>
      <c r="M21" s="64"/>
      <c r="N21" s="65"/>
      <c r="O21" s="66"/>
      <c r="P21" s="10"/>
      <c r="Q21" s="10"/>
      <c r="R21" s="10"/>
    </row>
    <row r="22" spans="1:18" ht="41.25" customHeight="1" x14ac:dyDescent="0.25">
      <c r="A22" s="71" t="s">
        <v>41</v>
      </c>
      <c r="B22" s="72"/>
      <c r="C22" s="72"/>
      <c r="D22" s="72"/>
      <c r="E22" s="72"/>
      <c r="F22" s="72"/>
      <c r="G22" s="73"/>
      <c r="H22" s="31"/>
      <c r="I22" s="9"/>
      <c r="J22" s="30">
        <f>J21*0.2</f>
        <v>0</v>
      </c>
      <c r="K22" s="33" t="s">
        <v>35</v>
      </c>
      <c r="L22" s="9"/>
      <c r="M22" s="64"/>
      <c r="N22" s="65"/>
      <c r="O22" s="66"/>
      <c r="P22" s="10"/>
      <c r="Q22" s="10"/>
      <c r="R22" s="10"/>
    </row>
    <row r="23" spans="1:18" ht="41.25" customHeight="1" x14ac:dyDescent="0.25">
      <c r="A23" s="71" t="s">
        <v>42</v>
      </c>
      <c r="B23" s="72"/>
      <c r="C23" s="72"/>
      <c r="D23" s="72"/>
      <c r="E23" s="72"/>
      <c r="F23" s="72"/>
      <c r="G23" s="73"/>
      <c r="H23" s="31"/>
      <c r="I23" s="9"/>
      <c r="J23" s="30">
        <f>J21+J22</f>
        <v>0</v>
      </c>
      <c r="K23" s="33" t="s">
        <v>35</v>
      </c>
      <c r="L23" s="9"/>
      <c r="M23" s="64"/>
      <c r="N23" s="65"/>
      <c r="O23" s="66"/>
      <c r="P23" s="10"/>
      <c r="Q23" s="10"/>
      <c r="R23" s="10"/>
    </row>
    <row r="24" spans="1:18" ht="15" customHeight="1" x14ac:dyDescent="0.25">
      <c r="A24" s="67" t="s">
        <v>7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5"/>
      <c r="Q24" s="5"/>
      <c r="R24" s="5"/>
    </row>
    <row r="25" spans="1:18" x14ac:dyDescent="0.25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5"/>
      <c r="Q25" s="5"/>
      <c r="R25" s="5"/>
    </row>
    <row r="26" spans="1:18" ht="42.75" customHeight="1" x14ac:dyDescent="0.25">
      <c r="A26" s="56" t="s">
        <v>46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5"/>
      <c r="Q26" s="5"/>
      <c r="R26" s="5"/>
    </row>
    <row r="27" spans="1:18" x14ac:dyDescent="0.25">
      <c r="A27" s="6"/>
      <c r="B27" s="6"/>
      <c r="C27" s="7"/>
      <c r="D27" s="8"/>
      <c r="E27" s="8"/>
      <c r="F27" s="6"/>
      <c r="G27" s="6"/>
      <c r="H27" s="6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hidden="1" x14ac:dyDescent="0.25">
      <c r="A28" s="6"/>
      <c r="B28" s="6"/>
      <c r="C28" s="7"/>
      <c r="D28" s="8"/>
      <c r="E28" s="8"/>
      <c r="F28" s="6"/>
      <c r="G28" s="6"/>
      <c r="H28" s="6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idden="1" x14ac:dyDescent="0.25">
      <c r="A29" s="6"/>
      <c r="B29" s="6"/>
      <c r="C29" s="27" t="s">
        <v>28</v>
      </c>
      <c r="D29" s="8"/>
      <c r="E29" s="23"/>
      <c r="F29" s="6"/>
      <c r="G29" s="25"/>
      <c r="H29" s="2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idden="1" x14ac:dyDescent="0.25">
      <c r="A30" s="6"/>
      <c r="B30" s="6"/>
      <c r="C30" s="27" t="s">
        <v>29</v>
      </c>
      <c r="D30" s="8"/>
      <c r="E30" s="23"/>
      <c r="F30" s="6"/>
      <c r="G30" s="25"/>
      <c r="H30" s="2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idden="1" x14ac:dyDescent="0.25">
      <c r="C31" s="28" t="s">
        <v>30</v>
      </c>
      <c r="E31" s="24"/>
      <c r="G31" s="26"/>
      <c r="H31" s="26"/>
    </row>
    <row r="32" spans="1:18" hidden="1" x14ac:dyDescent="0.25">
      <c r="C32" s="28" t="s">
        <v>31</v>
      </c>
      <c r="E32" s="24"/>
      <c r="G32" s="26"/>
      <c r="H32" s="26"/>
    </row>
    <row r="33" spans="3:12" hidden="1" x14ac:dyDescent="0.25">
      <c r="C33" s="28" t="s">
        <v>12</v>
      </c>
    </row>
    <row r="34" spans="3:12" x14ac:dyDescent="0.25">
      <c r="C34" s="28"/>
    </row>
    <row r="35" spans="3:12" x14ac:dyDescent="0.25">
      <c r="C35" s="28"/>
    </row>
    <row r="40" spans="3:12" x14ac:dyDescent="0.25">
      <c r="F40" s="46"/>
      <c r="G40" s="46"/>
      <c r="H40" s="46"/>
      <c r="K40" s="47"/>
      <c r="L40" s="47"/>
    </row>
    <row r="41" spans="3:12" x14ac:dyDescent="0.25">
      <c r="G41" s="1" t="s">
        <v>44</v>
      </c>
      <c r="L41" s="3" t="s">
        <v>45</v>
      </c>
    </row>
    <row r="42" spans="3:12" hidden="1" x14ac:dyDescent="0.25">
      <c r="D42" s="4" t="s">
        <v>35</v>
      </c>
    </row>
    <row r="43" spans="3:12" hidden="1" x14ac:dyDescent="0.25">
      <c r="D43" s="4" t="s">
        <v>36</v>
      </c>
    </row>
    <row r="44" spans="3:12" hidden="1" x14ac:dyDescent="0.25">
      <c r="D44" s="4" t="s">
        <v>37</v>
      </c>
    </row>
    <row r="45" spans="3:12" hidden="1" x14ac:dyDescent="0.25">
      <c r="D45" s="4" t="s">
        <v>38</v>
      </c>
    </row>
  </sheetData>
  <protectedRanges>
    <protectedRange sqref="K21:K23" name="Диапазон6"/>
    <protectedRange sqref="D6:D11" name="Диапазон1"/>
    <protectedRange sqref="F6:H11" name="Диапазон2"/>
    <protectedRange sqref="E12" name="Диапазон3"/>
    <protectedRange sqref="H15:I20" name="Диапазон4"/>
    <protectedRange sqref="K15:O20" name="Диапазон5"/>
  </protectedRanges>
  <autoFilter ref="A14:G15">
    <sortState ref="A5:H200">
      <sortCondition ref="C4:C200"/>
    </sortState>
  </autoFilter>
  <mergeCells count="19">
    <mergeCell ref="A3:R3"/>
    <mergeCell ref="A22:G22"/>
    <mergeCell ref="A23:G23"/>
    <mergeCell ref="A12:D12"/>
    <mergeCell ref="F6:H6"/>
    <mergeCell ref="F7:H7"/>
    <mergeCell ref="F8:H8"/>
    <mergeCell ref="F9:H9"/>
    <mergeCell ref="F10:H10"/>
    <mergeCell ref="F11:H11"/>
    <mergeCell ref="E12:H12"/>
    <mergeCell ref="M23:O23"/>
    <mergeCell ref="A26:O26"/>
    <mergeCell ref="A13:O13"/>
    <mergeCell ref="M15:O15"/>
    <mergeCell ref="M21:O21"/>
    <mergeCell ref="M22:O22"/>
    <mergeCell ref="A24:O25"/>
    <mergeCell ref="A21:G21"/>
  </mergeCells>
  <dataValidations count="2">
    <dataValidation type="list" allowBlank="1" showInputMessage="1" showErrorMessage="1" sqref="D7">
      <formula1>$C$29:$C$33</formula1>
    </dataValidation>
    <dataValidation type="list" allowBlank="1" showInputMessage="1" showErrorMessage="1" promptTitle="Выбрать валюту" sqref="K21:K23">
      <formula1>$D$42:$D$45</formula1>
    </dataValidation>
  </dataValidations>
  <pageMargins left="0" right="0" top="0.74803149606299213" bottom="0.74803149606299213" header="0.31496062992125984" footer="0.31496062992125984"/>
  <pageSetup paperSize="9" scale="2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Слободчикова Кристина Александровна</cp:lastModifiedBy>
  <cp:lastPrinted>2023-01-25T10:35:28Z</cp:lastPrinted>
  <dcterms:created xsi:type="dcterms:W3CDTF">2018-11-02T00:43:48Z</dcterms:created>
  <dcterms:modified xsi:type="dcterms:W3CDTF">2025-04-17T05:19:51Z</dcterms:modified>
</cp:coreProperties>
</file>