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aranchinaAV\Desktop\2025 год\ЗАКУПКИ\Июнь 2025г\ГЗП\"/>
    </mc:Choice>
  </mc:AlternateContent>
  <bookViews>
    <workbookView xWindow="0" yWindow="0" windowWidth="28800" windowHeight="11100"/>
  </bookViews>
  <sheets>
    <sheet name="Перечень (2)" sheetId="6" r:id="rId1"/>
    <sheet name="Перечень" sheetId="4" state="hidden" r:id="rId2"/>
  </sheets>
  <definedNames>
    <definedName name="_xlnm._FilterDatabase" localSheetId="1" hidden="1">Перечень!$A$7:$X$25</definedName>
    <definedName name="_xlnm._FilterDatabase" localSheetId="0" hidden="1">'Перечень (2)'!$A$8:$O$71</definedName>
    <definedName name="_xlnm.Print_Area" localSheetId="0">'Перечень (2)'!$A$1:$Q$74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O71" i="6" l="1"/>
  <c r="O10" i="6"/>
  <c r="O11" i="6"/>
  <c r="O12" i="6"/>
  <c r="O13" i="6"/>
  <c r="O14" i="6"/>
  <c r="O15" i="6"/>
  <c r="O16" i="6"/>
  <c r="O17" i="6"/>
  <c r="O18" i="6"/>
  <c r="O19" i="6"/>
  <c r="O20" i="6"/>
  <c r="O21" i="6"/>
  <c r="O22" i="6"/>
  <c r="O23" i="6"/>
  <c r="O24" i="6"/>
  <c r="O25" i="6"/>
  <c r="O26" i="6"/>
  <c r="O27" i="6"/>
  <c r="O28" i="6"/>
  <c r="O29" i="6"/>
  <c r="O30" i="6"/>
  <c r="O31" i="6"/>
  <c r="O32" i="6"/>
  <c r="O33" i="6"/>
  <c r="O34" i="6"/>
  <c r="O35" i="6"/>
  <c r="O36" i="6"/>
  <c r="O37" i="6"/>
  <c r="O38" i="6"/>
  <c r="O39" i="6"/>
  <c r="O40" i="6"/>
  <c r="O41" i="6"/>
  <c r="O42" i="6"/>
  <c r="O43" i="6"/>
  <c r="O44" i="6"/>
  <c r="O45" i="6"/>
  <c r="O46" i="6"/>
  <c r="O47" i="6"/>
  <c r="O48" i="6"/>
  <c r="O49" i="6"/>
  <c r="O50" i="6"/>
  <c r="O51" i="6"/>
  <c r="O52" i="6"/>
  <c r="O53" i="6"/>
  <c r="O54" i="6"/>
  <c r="O55" i="6"/>
  <c r="O56" i="6"/>
  <c r="O57" i="6"/>
  <c r="O58" i="6"/>
  <c r="O59" i="6"/>
  <c r="O60" i="6"/>
  <c r="O61" i="6"/>
  <c r="O62" i="6"/>
  <c r="O63" i="6"/>
  <c r="O64" i="6"/>
  <c r="O65" i="6"/>
  <c r="O66" i="6"/>
  <c r="O67" i="6"/>
  <c r="O68" i="6"/>
  <c r="O69" i="6"/>
  <c r="O70" i="6"/>
  <c r="N9" i="6"/>
  <c r="N55" i="6"/>
  <c r="M10" i="6"/>
  <c r="N10" i="6" s="1"/>
  <c r="M11" i="6"/>
  <c r="N11" i="6" s="1"/>
  <c r="M12" i="6"/>
  <c r="N12" i="6" s="1"/>
  <c r="M13" i="6"/>
  <c r="N13" i="6" s="1"/>
  <c r="M14" i="6"/>
  <c r="N14" i="6" s="1"/>
  <c r="M15" i="6"/>
  <c r="N15" i="6" s="1"/>
  <c r="M16" i="6"/>
  <c r="N16" i="6" s="1"/>
  <c r="M17" i="6"/>
  <c r="N17" i="6" s="1"/>
  <c r="M18" i="6"/>
  <c r="N18" i="6" s="1"/>
  <c r="M19" i="6"/>
  <c r="N19" i="6" s="1"/>
  <c r="M20" i="6"/>
  <c r="N20" i="6" s="1"/>
  <c r="M21" i="6"/>
  <c r="N21" i="6" s="1"/>
  <c r="M22" i="6"/>
  <c r="N22" i="6" s="1"/>
  <c r="M23" i="6"/>
  <c r="N23" i="6" s="1"/>
  <c r="M24" i="6"/>
  <c r="N24" i="6" s="1"/>
  <c r="M25" i="6"/>
  <c r="N25" i="6" s="1"/>
  <c r="M26" i="6"/>
  <c r="N26" i="6" s="1"/>
  <c r="M27" i="6"/>
  <c r="N27" i="6" s="1"/>
  <c r="M28" i="6"/>
  <c r="N28" i="6" s="1"/>
  <c r="M29" i="6"/>
  <c r="N29" i="6" s="1"/>
  <c r="M30" i="6"/>
  <c r="N30" i="6" s="1"/>
  <c r="M31" i="6"/>
  <c r="N31" i="6" s="1"/>
  <c r="M32" i="6"/>
  <c r="N32" i="6" s="1"/>
  <c r="M33" i="6"/>
  <c r="N33" i="6" s="1"/>
  <c r="M34" i="6"/>
  <c r="N34" i="6" s="1"/>
  <c r="M35" i="6"/>
  <c r="N35" i="6" s="1"/>
  <c r="M36" i="6"/>
  <c r="N36" i="6" s="1"/>
  <c r="M37" i="6"/>
  <c r="N37" i="6" s="1"/>
  <c r="M38" i="6"/>
  <c r="N38" i="6" s="1"/>
  <c r="M39" i="6"/>
  <c r="N39" i="6" s="1"/>
  <c r="M40" i="6"/>
  <c r="N40" i="6" s="1"/>
  <c r="M41" i="6"/>
  <c r="N41" i="6" s="1"/>
  <c r="M42" i="6"/>
  <c r="N42" i="6" s="1"/>
  <c r="M43" i="6"/>
  <c r="N43" i="6" s="1"/>
  <c r="M44" i="6"/>
  <c r="N44" i="6" s="1"/>
  <c r="M45" i="6"/>
  <c r="N45" i="6" s="1"/>
  <c r="M46" i="6"/>
  <c r="N46" i="6" s="1"/>
  <c r="M47" i="6"/>
  <c r="N47" i="6" s="1"/>
  <c r="M48" i="6"/>
  <c r="N48" i="6" s="1"/>
  <c r="M49" i="6"/>
  <c r="N49" i="6" s="1"/>
  <c r="M50" i="6"/>
  <c r="N50" i="6" s="1"/>
  <c r="M51" i="6"/>
  <c r="N51" i="6" s="1"/>
  <c r="M52" i="6"/>
  <c r="N52" i="6" s="1"/>
  <c r="M53" i="6"/>
  <c r="N53" i="6" s="1"/>
  <c r="M54" i="6"/>
  <c r="N54" i="6" s="1"/>
  <c r="M55" i="6"/>
  <c r="M56" i="6"/>
  <c r="N56" i="6" s="1"/>
  <c r="M57" i="6"/>
  <c r="N57" i="6" s="1"/>
  <c r="M58" i="6"/>
  <c r="N58" i="6" s="1"/>
  <c r="M59" i="6"/>
  <c r="N59" i="6" s="1"/>
  <c r="M60" i="6"/>
  <c r="N60" i="6" s="1"/>
  <c r="M61" i="6"/>
  <c r="N61" i="6" s="1"/>
  <c r="M62" i="6"/>
  <c r="N62" i="6" s="1"/>
  <c r="M63" i="6"/>
  <c r="N63" i="6" s="1"/>
  <c r="M64" i="6"/>
  <c r="N64" i="6" s="1"/>
  <c r="M65" i="6"/>
  <c r="N65" i="6" s="1"/>
  <c r="M66" i="6"/>
  <c r="N66" i="6" s="1"/>
  <c r="M67" i="6"/>
  <c r="N67" i="6" s="1"/>
  <c r="M68" i="6"/>
  <c r="N68" i="6" s="1"/>
  <c r="M69" i="6"/>
  <c r="N69" i="6" s="1"/>
  <c r="M70" i="6"/>
  <c r="N70" i="6" s="1"/>
  <c r="M9" i="6" l="1"/>
  <c r="M71" i="6" s="1"/>
  <c r="O9" i="6" l="1"/>
  <c r="H25" i="4"/>
  <c r="H24" i="4"/>
  <c r="H23" i="4"/>
  <c r="H22" i="4"/>
  <c r="H21" i="4"/>
  <c r="H20" i="4"/>
  <c r="H19" i="4"/>
  <c r="H18" i="4"/>
  <c r="H17" i="4"/>
  <c r="H16" i="4"/>
  <c r="H15" i="4"/>
  <c r="H14" i="4"/>
  <c r="H13" i="4"/>
  <c r="H12" i="4"/>
  <c r="H11" i="4"/>
  <c r="H10" i="4"/>
  <c r="H9" i="4"/>
  <c r="H8" i="4"/>
</calcChain>
</file>

<file path=xl/sharedStrings.xml><?xml version="1.0" encoding="utf-8"?>
<sst xmlns="http://schemas.openxmlformats.org/spreadsheetml/2006/main" count="425" uniqueCount="319">
  <si>
    <t>ЕНС</t>
  </si>
  <si>
    <t>Единица измерения</t>
  </si>
  <si>
    <t>Кол-во</t>
  </si>
  <si>
    <t>Номер позиции</t>
  </si>
  <si>
    <t>Артикул (каталожный номер)</t>
  </si>
  <si>
    <t>Наименование запчасти (детали)</t>
  </si>
  <si>
    <t>3064021</t>
  </si>
  <si>
    <t>3064022</t>
  </si>
  <si>
    <t>3064028</t>
  </si>
  <si>
    <t>3064037</t>
  </si>
  <si>
    <t>Коронка ESCO 75SV2SD к экскаватору Komatsu</t>
  </si>
  <si>
    <t>Фиксатор коронки ESCO 75SV2PN-C к экскаватору Komatsu</t>
  </si>
  <si>
    <t>Крышка адаптера ESCO WC275 к экскаватору Komatsu</t>
  </si>
  <si>
    <t>Фиксатор защиты ESCO TBP к экскаватору Komatsu</t>
  </si>
  <si>
    <t>75SV2SD</t>
  </si>
  <si>
    <t>75SV2PN-C</t>
  </si>
  <si>
    <t>WC275</t>
  </si>
  <si>
    <t>TBP</t>
  </si>
  <si>
    <t>шт</t>
  </si>
  <si>
    <t>3006538</t>
  </si>
  <si>
    <t>4229404 U60A</t>
  </si>
  <si>
    <t>Коронка ESCO 4229404 U60A к погрузчику фронтальному Komatsu</t>
  </si>
  <si>
    <t>3007893</t>
  </si>
  <si>
    <t>Защита межзубьевая центральная 5125478 к погрузчику фронтальному Komatsu</t>
  </si>
  <si>
    <t>3007894</t>
  </si>
  <si>
    <t>Защита межзубьевая левая 5125479 к погрузчику фронтальному Komatsu</t>
  </si>
  <si>
    <t>3006536</t>
  </si>
  <si>
    <t>Фиксатор межзубьевой защиты ESCO 4099009 TAP к погрузчику фронтальному Komatsu</t>
  </si>
  <si>
    <t>3007898</t>
  </si>
  <si>
    <t>5129589 TAW50-1</t>
  </si>
  <si>
    <t>Защита боковая нижняя ESCO 5129589 TAW50-1 к погрузчику фронтальному Komatsu</t>
  </si>
  <si>
    <t>3006535</t>
  </si>
  <si>
    <t>5130740 5870LB-U60</t>
  </si>
  <si>
    <t>Адаптер угловой левый ESCO 5130740 5870LB-U60 к погрузчику фронтальному Komatsu</t>
  </si>
  <si>
    <t>3006540</t>
  </si>
  <si>
    <t>ESCO 5131027 5870RB-U60</t>
  </si>
  <si>
    <t>Адаптер угловой правый ESCO 5131027 5870RB-U60 к погрузчику фронтальному Komatsu</t>
  </si>
  <si>
    <t>3006539</t>
  </si>
  <si>
    <t>5132091 8846LA-U60</t>
  </si>
  <si>
    <t>Адаптер левый ESCO 5132091 8846LA-U60 к погрузчику фронтальному Komatsu</t>
  </si>
  <si>
    <t>3006541</t>
  </si>
  <si>
    <t>5132092 8846RA-U60</t>
  </si>
  <si>
    <t>Адаптер правый ESCO 5132092 8846RA-U60 к погрузчику фронтальному Komatsu</t>
  </si>
  <si>
    <t>3006542</t>
  </si>
  <si>
    <t>5118984 TAB</t>
  </si>
  <si>
    <t>База приварная межзубьевых и нижних боковых защит ESCO 5118984 TAB к погрузчику фронтальному Komatsu</t>
  </si>
  <si>
    <t>3193461</t>
  </si>
  <si>
    <t>U60LHB</t>
  </si>
  <si>
    <t>Фиксатор коронки ESCO U60LHB к погрузчику фронтальному Komatsu</t>
  </si>
  <si>
    <t>IN-75SV2L</t>
  </si>
  <si>
    <t>IN-75SV2R</t>
  </si>
  <si>
    <t>IN-75SV2</t>
  </si>
  <si>
    <t xml:space="preserve">Адаптер угловой левый ESCO </t>
  </si>
  <si>
    <t xml:space="preserve">Адаптер угловой правый ESCO </t>
  </si>
  <si>
    <t xml:space="preserve">Адаптер центральный ESCO </t>
  </si>
  <si>
    <t>Аналог</t>
  </si>
  <si>
    <t>Цена, шт</t>
  </si>
  <si>
    <t>Кол-во возможное к поставке</t>
  </si>
  <si>
    <t>срок поставки</t>
  </si>
  <si>
    <t>Условия оплаты</t>
  </si>
  <si>
    <t>Возможность поставки по форме договора ГРКБ</t>
  </si>
  <si>
    <t>Исполнитель:</t>
  </si>
  <si>
    <t>Электронная почта:</t>
  </si>
  <si>
    <t>Телефон для связи:</t>
  </si>
  <si>
    <t>ПОСТАВЩИК: ООО ""</t>
  </si>
  <si>
    <t>МП</t>
  </si>
  <si>
    <t>Перечень и объем материалов к поставке (Базис поставки:Забайкальский край, Газимуро-Заводской район. 12-км. Юго-восточнее села Газимурский завод, Быстринский ГОК. Складской комплекс).</t>
  </si>
  <si>
    <t>Наличие ЦС</t>
  </si>
  <si>
    <t>Потребность в SAP</t>
  </si>
  <si>
    <t>Необходимый объём</t>
  </si>
  <si>
    <t xml:space="preserve">Наименование </t>
  </si>
  <si>
    <t>Характеристики</t>
  </si>
  <si>
    <t xml:space="preserve">Исполнитель: </t>
  </si>
  <si>
    <t xml:space="preserve">ПОСТАВЩИК: </t>
  </si>
  <si>
    <t xml:space="preserve">Электронная почта: </t>
  </si>
  <si>
    <t>Стоимость без НДС, руб.</t>
  </si>
  <si>
    <t>Стоимость с НДС, руб.</t>
  </si>
  <si>
    <t>Цена, 1 ед.изм без НДС, руб.</t>
  </si>
  <si>
    <t>Цена, 1 ед.изм с НДС, руб.</t>
  </si>
  <si>
    <t>ФИО</t>
  </si>
  <si>
    <t>Заявка</t>
  </si>
  <si>
    <t>Срок поставки</t>
  </si>
  <si>
    <t>Итого:</t>
  </si>
  <si>
    <t>Тарную норму просим указывать в ЕИ Заказчика!</t>
  </si>
  <si>
    <t>Потребность Заказчика</t>
  </si>
  <si>
    <t>Предложение Поставщика</t>
  </si>
  <si>
    <t>Тарная норма (указание веса неделимого ТМЦ)</t>
  </si>
  <si>
    <t>Объем к поставке</t>
  </si>
  <si>
    <t>Аналог (обязательно прописать название и характеристики аналога).</t>
  </si>
  <si>
    <t>ШТ</t>
  </si>
  <si>
    <t>903669176</t>
  </si>
  <si>
    <t>046849</t>
  </si>
  <si>
    <t>Строп канатный 4СК-2,0/1300 РД 10-33-93</t>
  </si>
  <si>
    <t xml:space="preserve">Строп канатный 4СК-2,0/1300 РД 10-33-93 Четырехветвевой, г/п2,0т, L=1300мм, с заплеткой РД 10-33-93   Четырехветвевой, г/п2,0т, L=1300мм, с заплеткой  </t>
  </si>
  <si>
    <t>903681822</t>
  </si>
  <si>
    <t>105009</t>
  </si>
  <si>
    <t>Канат 8,1-Г-В-Л-Н-1770 ГОСТ 7668</t>
  </si>
  <si>
    <t xml:space="preserve">Канат стальной 8,1-Г-В-Л-Н-1770 ГОСТ 7668-80 двойной левой крестовой свивки, типа ЛК-РО, с органическим сердечником, грузовой, марки В, нераскручивающийся, 1770Н/мм2 ГОСТ 7668-80   Двойной левой крестовой свивки, типа ЛК-РО, с органическим сердечником, грузовой, марки В, нераскручивающийся, 1770Н/мм2  </t>
  </si>
  <si>
    <t>904404030</t>
  </si>
  <si>
    <t>195736</t>
  </si>
  <si>
    <t>Строп текстильный СТП-3,0/3000</t>
  </si>
  <si>
    <t xml:space="preserve">Строп текстильный СТП-3,0/3000 ТУ 3178-002-53124073-2004 ТУ 3178-002-53124073-2004     </t>
  </si>
  <si>
    <t>903679859</t>
  </si>
  <si>
    <t>903667425</t>
  </si>
  <si>
    <t>195738</t>
  </si>
  <si>
    <t>Строп текстильный СТП-2,0/2000</t>
  </si>
  <si>
    <t xml:space="preserve">Строп текстильный СТП-2,0/2000 ТУ 3178-002-53124073-2004 ТУ 3178-002-53124073-2004     </t>
  </si>
  <si>
    <t>903667424</t>
  </si>
  <si>
    <t>903667753</t>
  </si>
  <si>
    <t>195740</t>
  </si>
  <si>
    <t>Строп текстильный СТП-2,0/1000</t>
  </si>
  <si>
    <t xml:space="preserve">Строп текстильный СТП-2,0/1000 ТУ 3178-002-53124073-2004 ТУ 3178-002-53124073-2004     </t>
  </si>
  <si>
    <t>903667754</t>
  </si>
  <si>
    <t>903684635</t>
  </si>
  <si>
    <t>195741</t>
  </si>
  <si>
    <t>Строп текстильный СТП-1,0/1000</t>
  </si>
  <si>
    <t xml:space="preserve">Строп текстильный СТП-1,0/1000 ТУ 3178-002-53124073-2004 ТУ 3178-002-53124073-2004     </t>
  </si>
  <si>
    <t>903684634</t>
  </si>
  <si>
    <t>903669974</t>
  </si>
  <si>
    <t>239378</t>
  </si>
  <si>
    <t>Строп цепной 2СЦ-1,6/1500 РД 10-33-93</t>
  </si>
  <si>
    <t xml:space="preserve">Строп цепной 2СЦ-1,6/1500 РД 10-33-93 двухветвевой, г/п1,6т, L=1500мм РД 10-33-93   Двухветвевой, г/п1,6т, L=1500мм  </t>
  </si>
  <si>
    <t>904376197</t>
  </si>
  <si>
    <t>270627</t>
  </si>
  <si>
    <t>Строп текстильный СТПк 3,0/4000</t>
  </si>
  <si>
    <t>Петлевой, круглопрядный, г/п3,0т, L=4000мм</t>
  </si>
  <si>
    <t>903680015</t>
  </si>
  <si>
    <t>3010415</t>
  </si>
  <si>
    <t>Захват ЗГЛ-2,5 ТУ 5225-007-55355339-2006</t>
  </si>
  <si>
    <t xml:space="preserve">Захват ЗГЛ-2,5 ТУ 5225-007-55355339-2006 Для подъема стального листа горизонтального положения, эксцентрикового типа, грузоподъемность 3,2т, интервал захвата 60мм, в комплекте 4шт с такелажными скобами. ТУ 5225-007-55355339-2006   Для подъема стального листа горизонтального положения, эксцентрикового типа, грузоподъемность 3,2т, интервал захвата 60мм, в комплекте 4шт с такелажными скобами. ЗАО "САМСОН", РОССИЯ, г. Орел </t>
  </si>
  <si>
    <t>903668160</t>
  </si>
  <si>
    <t>3055724</t>
  </si>
  <si>
    <t>Канат стальной 6,7-Г-В-Н-1770</t>
  </si>
  <si>
    <t xml:space="preserve">Канат стальной 6,7-Г-В-Н-1770 ГОСТ 7668-80 двойной правой крестовой свивки типа ЛК-РО, с органическим сердечником, грузовой, марки В, нераскручивающийся, 1770Н/мм2 ГОСТ 7668-80   Двойной правой крестовой свивки типа ЛК-РО, с органическим сердечником, грузовой, марки В, нераскручивающийся, 1770Н/мм2  </t>
  </si>
  <si>
    <t>903681131</t>
  </si>
  <si>
    <t>3058640</t>
  </si>
  <si>
    <t>Скоба такелажная G-2130, арт.SAK25PS</t>
  </si>
  <si>
    <t xml:space="preserve">Скоба такелажная G-2130, арт.SAK25PS г/п25,0т, омегаобразная, с гайкой и шплинтом, горячеоцинкованная    Г/п25,0т, омегаобразная, с гайкой и шплинтом, горячеоцинкованная ЗАО "Сертекс Рус", РОССИЯ, г. Санкт-Петербург </t>
  </si>
  <si>
    <t>903668287</t>
  </si>
  <si>
    <t>3060596</t>
  </si>
  <si>
    <t>Строп КСК-25/3000 ТУ 5225-004-55355339</t>
  </si>
  <si>
    <t xml:space="preserve">Строп круглопрядный КСК-25/3000 ТУ 5225-004-55355339-2004 кольцевой, г/п25т, L=3000мм ТУ 5225-004-55355339-2004   Кольцевой, г/п25т, L=3000мм ООО "Самсон", РОССИЯ, г. Орел </t>
  </si>
  <si>
    <t>903668292</t>
  </si>
  <si>
    <t>3060687</t>
  </si>
  <si>
    <t>Строп СТП 16/4000 РД 24-СЗК-01-01</t>
  </si>
  <si>
    <t xml:space="preserve">Строп текстильный СТП 16/4000 РД 24-СЗК-01-01 ветвевой, петлевой, г/п16т, L=4000мм РД 24-СЗК-01-01   ветвевой, петлевой, г/п16т, L=4000мм ООО "РОМЕК", РОССИЯ, г. Нижний Новгород </t>
  </si>
  <si>
    <t>903668297</t>
  </si>
  <si>
    <t>3060689</t>
  </si>
  <si>
    <t>Строп СТП 20/4000 РД 24-СЗК-01-01</t>
  </si>
  <si>
    <t xml:space="preserve">Строп текстильный СТП 20/4000 РД 24-СЗК-01-01 ветвевой, петлевой, г/п20т, L=4000мм РД 24-СЗК-01-01   ветвевой, петлевой, г/п20т, L=4000мм ООО "РОМЕК", РОССИЯ, г. Нижний Новгород </t>
  </si>
  <si>
    <t>903668392</t>
  </si>
  <si>
    <t>3077793</t>
  </si>
  <si>
    <t>Захват магнитный ГЗМ-1</t>
  </si>
  <si>
    <t xml:space="preserve">Захват магнитный ГЗМ-1 ручной, для захвата небольших листов черного прокта, номинальная грузоподъемность 40кг, усилие на отрыв 120кг, длина рабочей поверхности 85мм, ширина рабочей поверхности 80мм    ручной, для захвата небольших листов черного прокта, номинальная грузоподъемность 40кг, усилие на отрыв 120кг, длина рабочей поверхности 85мм, ширина рабочей поверхности 80мм  </t>
  </si>
  <si>
    <t>903677371</t>
  </si>
  <si>
    <t>3102632</t>
  </si>
  <si>
    <t>Канатоукладчик в сборе 203435</t>
  </si>
  <si>
    <t xml:space="preserve">Канатоукладчик в сборе 203435 для направления и укладки каната в каналы барабана, г/п электротельфера - 12,5 т 203435   Для направления и укладки каната в каналы барабана, г/п электротельфера-12,5 т Балканско Эхо, БОЛГАРИЯ </t>
  </si>
  <si>
    <t>903677404</t>
  </si>
  <si>
    <t>3103064</t>
  </si>
  <si>
    <t>Муфта 170090</t>
  </si>
  <si>
    <t xml:space="preserve">Муфта 170090 Балканско Эхо 170090    Балканско Эхо, БОЛГАРИЯ </t>
  </si>
  <si>
    <t>904380539</t>
  </si>
  <si>
    <t>3105060</t>
  </si>
  <si>
    <t>Ремень стяжной 50.25.5.0 2000000004310</t>
  </si>
  <si>
    <t>для крепления груза, с крюками, b=50мм, L=10м, стяжное усилие 2,5/5т</t>
  </si>
  <si>
    <t>903682914</t>
  </si>
  <si>
    <t>3159221</t>
  </si>
  <si>
    <t>Захват ЗГЛ-1,0 ТУ 5225-007-55355339</t>
  </si>
  <si>
    <t xml:space="preserve">Захват ЗГЛ-1,0 ТУ 5225-007-55355339-2006 Для подъема стального листа горизонтального положения, эксцентрикового типа, г/п1,25т, интервал захвата 20мм, в комплекте 4шт с такелажными скобами G 2130 1,5т ТУ 5225-007-55355339-2006   Для подъема стального листа горизонтального положения, эксцентрикового типа, г/п1,25т, интервал захвата 20мм, в комплекте 4шт с такелажными скобами G 2130 1,5т ЗАО "САМСОН", РОССИЯ, г. Орел </t>
  </si>
  <si>
    <t>903669078</t>
  </si>
  <si>
    <t>3159244</t>
  </si>
  <si>
    <t>Строп СТК-2,0/2000</t>
  </si>
  <si>
    <t>Текстильный кольцевой, Lкольц=2000мм, г/п=2,0т, из плоской полиэстровой ленты, применяется для транспортировки легкоповреждаемых и окрашенных грузов</t>
  </si>
  <si>
    <t>903669057</t>
  </si>
  <si>
    <t>3159245</t>
  </si>
  <si>
    <t>Строп СТК-1,0/2000 ТУ 3178-003-31316197</t>
  </si>
  <si>
    <t>Текстильный кольцевой, Lкольц=2000мм, г/п=1,0т, из плоской полиэстровой ленты, применяется для транспортировки легкоповреждаемых и окрашенных грузов</t>
  </si>
  <si>
    <t>904404072</t>
  </si>
  <si>
    <t>317988</t>
  </si>
  <si>
    <t>Строп текстильный СТП 2.0/3000</t>
  </si>
  <si>
    <t xml:space="preserve">Строп текстильный СТП 2.0/3000 ТУ 3150-14379279-001-2005 Петлевой, ленточный, г/п2,0т, L=3000мм ТУ 3150-14379279-001-2005   Петлевой, ленточный, г/п2,0т, L=3000мм ООО "Майна Вира", РОССИЯ, г. Красноярск </t>
  </si>
  <si>
    <t>903682218</t>
  </si>
  <si>
    <t>3219944</t>
  </si>
  <si>
    <t>Таль ручная HSH-A616 1,5т</t>
  </si>
  <si>
    <t>Рычажная, цепная, г/п1,5т, H=3м, Dцепи=8мм</t>
  </si>
  <si>
    <t>903667769</t>
  </si>
  <si>
    <t>3255179</t>
  </si>
  <si>
    <t>Зажим для троса 00-00003415</t>
  </si>
  <si>
    <t>материал-сталь нержавеющая, размер 8 мм</t>
  </si>
  <si>
    <t>903669805</t>
  </si>
  <si>
    <t>3345130</t>
  </si>
  <si>
    <t>Таль ручная СибТаль ТРСР 3т 3м</t>
  </si>
  <si>
    <t>рычажная, г/п3т, H=3м</t>
  </si>
  <si>
    <t>904376199</t>
  </si>
  <si>
    <t>3402522</t>
  </si>
  <si>
    <t>Строп круглопрядный КСК-50/15000</t>
  </si>
  <si>
    <t>г/п50т, L=15000мм</t>
  </si>
  <si>
    <t>903670045</t>
  </si>
  <si>
    <t>376134</t>
  </si>
  <si>
    <t>Захват магнитный мод.МГ-600</t>
  </si>
  <si>
    <t xml:space="preserve">Захват грузоподъемный магнитный мод.МГ-600 г/п600кг, максимальное усилие на отрыв 2100кг    Г/п600кг, максимальное усилие на отрыв 2100кг ООО "Эрга Плюс", РОССИЯ, г. Калуга </t>
  </si>
  <si>
    <t>903678352</t>
  </si>
  <si>
    <t>462030</t>
  </si>
  <si>
    <t>Строп СТП-2,0/4000 РД 24-СЗК-01-01</t>
  </si>
  <si>
    <t xml:space="preserve">Строп текстильный СТП-2,0/4000 РД 24-СЗК-01-01 Г/п2,0т, L=4000мм РД 24-СЗК-01-01   Г/п2,0т, L=4000мм ООО "ТД "Стальной Канат", РОССИЯ, г. Кемерово </t>
  </si>
  <si>
    <t>903669993</t>
  </si>
  <si>
    <t>512196</t>
  </si>
  <si>
    <t>Строп СТП-0,5/1500 РД 24-СЗК-01-01</t>
  </si>
  <si>
    <t xml:space="preserve">Строп текстильный СТП-0,5/1500 РД 24-СЗК-01-01 Петлевой, ленточный, г/п0,5т, L=1500мм РД 24-СЗК-01-01   Петлевой, ленточный, г/п0,5т, L=1500мм ООО "Севзапканат", РОССИЯ, г. Санкт-Петербург </t>
  </si>
  <si>
    <t>904345520</t>
  </si>
  <si>
    <t>536366</t>
  </si>
  <si>
    <t>Трос оцинк. стальн. 6x7+FC DIN 3055</t>
  </si>
  <si>
    <t xml:space="preserve">Трос оцинкованный стальной с сердечником 6x7+FC DIN 3055 Канат D=6мм, для растяжки, прядь 6шт, проволок в пряди 7шт, сердечник FC растительный, покрытие оцинкованное, разрушающая нагрузка 17,5кН, 12,6кг/100м DIN 3055   Канат D=6мм, для растяжки, прядь 6шт, проволок в пряди 7шт, сердечник FC растительный, покрытие оцинкованное, разрушающая нагрузка 17,5кН, 12,6кг/100м ООО "Северный Ветер", РОССИЯ, г. Санкт-Петербург </t>
  </si>
  <si>
    <t>903670375</t>
  </si>
  <si>
    <t>555261</t>
  </si>
  <si>
    <t>Строп текстильный петлевой СТП-10,0/5000</t>
  </si>
  <si>
    <t xml:space="preserve">Строп текстильный петлевой СТП-10,0/5000 ТУ 3150-004-10905759-2006 Г/п10,0т, L=5000мм ТУ 3150-004-10905759-2006   Г/п10,0т, L=5000мм ЗАО "Майна Вира", РОССИЯ, г. Москва </t>
  </si>
  <si>
    <t>903669778</t>
  </si>
  <si>
    <t>588768</t>
  </si>
  <si>
    <t>Канат 13,5-Г-В-Н-1770 ГОСТ 7668-80</t>
  </si>
  <si>
    <t>Двойной правой крестовой свивки типа ЛК-РО, с органическим сердечником, грузовой, марки В, нераскручивающийся, маркировочной группы 1770Н/мм2 (180кгс/мм2)</t>
  </si>
  <si>
    <t>903669842</t>
  </si>
  <si>
    <t>588769</t>
  </si>
  <si>
    <t>Канат стальной 14-Г-В-Н-1770</t>
  </si>
  <si>
    <t xml:space="preserve">Канат стальной 14-Г-В-Н-1770 ГОСТ 2688-80 двойной правой крестовой свивки типа ЛК-Р, с органическим сердечником, грузовой, марки В, нераскручивающийся, 1770Н/мм2 ГОСТ 2688-80   Двойной правой крестовой свивки типа ЛК-Р, с органическим сердечником, грузовой, марки В, нераскручивающийся, 1770Н/мм2  </t>
  </si>
  <si>
    <t>903671984</t>
  </si>
  <si>
    <t>652043</t>
  </si>
  <si>
    <t>Захват 2МВ12-4,0 МВ-100.061.000</t>
  </si>
  <si>
    <t>Тип эксцентриковый, исп.12, г/п4т, интервал захвата 0-50мм</t>
  </si>
  <si>
    <t>903673809</t>
  </si>
  <si>
    <t>652044</t>
  </si>
  <si>
    <t>Захват 2МВ1-4,0 МВ-100.040.000</t>
  </si>
  <si>
    <t>Тип эксцентриковый, исп.1, г/п4т, максимальный интервал захвата 45мм</t>
  </si>
  <si>
    <t>904345621</t>
  </si>
  <si>
    <t>652398</t>
  </si>
  <si>
    <t>Зажим для канатов D=6мм DIN 741</t>
  </si>
  <si>
    <t>двойной, оцинкованный, для сращивания стальных канатов диаметром 6мм, а также для возможности создания петли на окончаниях каната</t>
  </si>
  <si>
    <t>903668377</t>
  </si>
  <si>
    <t>740643</t>
  </si>
  <si>
    <t>Строп СТП-5,0/10000 РД 24-СЗК-01-01</t>
  </si>
  <si>
    <t xml:space="preserve">Строп текстильный петлевой СТП-5,0/10000 РД 24-СЗК-01-01 РД 24-СЗК-01-01   Петлевой, ленточный, г/п5,0т, L=10000мм  </t>
  </si>
  <si>
    <t>903669736</t>
  </si>
  <si>
    <t>787606</t>
  </si>
  <si>
    <t>Втулка обжимная ВТ-14</t>
  </si>
  <si>
    <t xml:space="preserve">Втулка обжимная ВТ-14 Типоразмер 14, толщина s=5,8мм, L=49мм, алюминиевая, для опрессовки строп    Типоразмер 14, толщина s=5,8мм, L=49мм, алюминиевая, для опрессовки строп ЗАО "Энерпром", РОССИЯ, г. Иркутск </t>
  </si>
  <si>
    <t>903669762</t>
  </si>
  <si>
    <t>787607</t>
  </si>
  <si>
    <t>Втулка обжимная ВТ-24</t>
  </si>
  <si>
    <t xml:space="preserve">Втулка обжимная ВТ-24 типоразмер 24, толщина s=10мм, L=84мм, алюминиевая, для опрессовки строп    Типоразмер 24, толщина s=10мм, L=84мм, алюминиевая, для опрессовки строп ЗАО "Энерпром", РОССИЯ, г. Иркутск </t>
  </si>
  <si>
    <t>903669765</t>
  </si>
  <si>
    <t>787617</t>
  </si>
  <si>
    <t>Втулка обжимная ВТ-34</t>
  </si>
  <si>
    <t xml:space="preserve">Втулка обжимная ВТ-34 типоразмер 34, толщина s=14,2мм, L=119мм, алюминиевая, для опрессовки строп    Типоразмер 34, толщина s=14,2мм, L=119мм, алюминиевая, для опрессовки строп ЗАО "Энерпром", РОССИЯ, г. Иркутск </t>
  </si>
  <si>
    <t>903668078</t>
  </si>
  <si>
    <t>789478</t>
  </si>
  <si>
    <t>Строп СТП-4,0/3000 РД24-СЗК-01-01</t>
  </si>
  <si>
    <t xml:space="preserve">Строп СТП-4,0/3000 РД24-СЗК-01-01 текстильный, петлевой, г/п4,0т, L=3000мм РД24-СЗК-01-01   Текстильный, петлевой, г/п4,0т, L=3000мм  </t>
  </si>
  <si>
    <t>903668079</t>
  </si>
  <si>
    <t>903668119</t>
  </si>
  <si>
    <t>789479</t>
  </si>
  <si>
    <t>Строп СТП-2,5/4000 РД24-СЗК-01-01</t>
  </si>
  <si>
    <t xml:space="preserve">Строп СТП-2,5/4000 РД24-СЗК-01-01 текстильный, петлевой, г/п2,5т, L=4000мм РД24-СЗК-01-01   Текстильный, петлевой, г/п2,5т, L=4000мм  </t>
  </si>
  <si>
    <t>903673450</t>
  </si>
  <si>
    <t>789485</t>
  </si>
  <si>
    <t>Захват для металлических листов TBL-3,0</t>
  </si>
  <si>
    <t xml:space="preserve">Захват для металлических листов TBL-3,0 4025092551472, EN ISO 15750-2 Г/п=3т, раскрытие зева до 32мм 4025092551472, EN ISO 15750-2   Г/п=3т, раскрытие зева до 32мм Columbus McKinnon Industrial Products, ГЕРМАНИЯ </t>
  </si>
  <si>
    <t>903668610</t>
  </si>
  <si>
    <t>789659</t>
  </si>
  <si>
    <t>Строп СТП-10/5000 РД24-СЗК-01-01</t>
  </si>
  <si>
    <t xml:space="preserve">Строп СТП-10/5000 РД24-СЗК-01-01 текстильный, петлевой, ленточный, г/п10,0т, L=5000мм РД24-СЗК-01-01   Текстильный, петлевой, ленточный, г/п10,0т, L=5000мм  </t>
  </si>
  <si>
    <t>903672348</t>
  </si>
  <si>
    <t>823367</t>
  </si>
  <si>
    <t>Строп канатный 4СК-2,0/1300</t>
  </si>
  <si>
    <t xml:space="preserve">Строп канатный 4СК-2,0/1300 РД 10-33-93 четырехветвевой, г/п2,0т, L=1300мм, с заплеткой концов РД 10-33-93   Четырехветвевой, г/п2,0т, L=1300мм, с заплеткой концов  </t>
  </si>
  <si>
    <t>903668339</t>
  </si>
  <si>
    <t>823693</t>
  </si>
  <si>
    <t>Строп текстильный СТП-5,0/2000</t>
  </si>
  <si>
    <t xml:space="preserve">Строп текстильный СТП-5,0/2000 ТУ 3178-002-53124073-2004 Петлевой, г/п5,0т, L=2000мм ТУ 3178-002-53124073-2004   Петлевой, г/п5,0т, L=2000мм  </t>
  </si>
  <si>
    <t>904404078</t>
  </si>
  <si>
    <t>825361</t>
  </si>
  <si>
    <t>Строп текстильный СТП-1,0/1500ММ</t>
  </si>
  <si>
    <t xml:space="preserve">Строп текстильный СТП-1,0/1500ММ ТУ 3178-002-53124073-2004 ТУ 3178-002-53124073-2004     </t>
  </si>
  <si>
    <t>904404077</t>
  </si>
  <si>
    <t>904404047</t>
  </si>
  <si>
    <t>854474</t>
  </si>
  <si>
    <t>Строп текстильный СТП-5,0/5000</t>
  </si>
  <si>
    <t/>
  </si>
  <si>
    <t>904404046</t>
  </si>
  <si>
    <t>903685211</t>
  </si>
  <si>
    <t>903669103</t>
  </si>
  <si>
    <t>854475</t>
  </si>
  <si>
    <t>Строп текстильный СТП-15,0/8000</t>
  </si>
  <si>
    <t xml:space="preserve">Строп текстильный СТП-15,0/8000 ТУ 3178-002-53124073-2004 ТУ 3178-002-53124073-2004    ООО "Канта Плюс", РОССИЯ, г. Москва </t>
  </si>
  <si>
    <t>903669500</t>
  </si>
  <si>
    <t>854478</t>
  </si>
  <si>
    <t>Строп текстильный СТП-4,0/6000</t>
  </si>
  <si>
    <t xml:space="preserve">Строп текстильный СТП-4,0/6000 ТУ 3178-002-53124073-2004 ТУ 3178-002-53124073-2004    ООО "Канта Плюс", РОССИЯ, г. Москва </t>
  </si>
  <si>
    <t>903681564</t>
  </si>
  <si>
    <t>854837</t>
  </si>
  <si>
    <t>Таль ТРР-ТРШСР 0,5ТХ12М (тип HSH) 102512</t>
  </si>
  <si>
    <t xml:space="preserve">Таль ручная ТРР-ТРШСР 0,5ТХ12М (тип HSH) 102512 Tor рычажная, высота подъема 12м, усилие 22кг, г/п0,5т, пруток цепи 5мм, шаг цепи 15мм 102512   Рычажная, высота подъема 12м, усилие 22кг, г/п0,5т, пруток цепи 5мм, шаг цепи 15мм TOR Industries, КИТАЙ </t>
  </si>
  <si>
    <t>903667787</t>
  </si>
  <si>
    <t>877525</t>
  </si>
  <si>
    <t>Канат стальной 11-ГЛ-ВК-ОЖ-Н-1770</t>
  </si>
  <si>
    <t xml:space="preserve">Канат стальной 11-ГЛ-ВК-ОЖ-Н-1770 ГОСТ 2688-80 ГОСТ 2688-80   D=11,0мм, грузолюдского назначения, марки ВК, из оцинкованной проволоки оцинкованной по группе ОЖ, двойной правой крестовой свивки, нераскручивающийся, нерихтованный, нормальной точности, маркировочной группы 1770Н/мм2 (180кгс/мм2)  </t>
  </si>
  <si>
    <t>903669890</t>
  </si>
  <si>
    <t>916817</t>
  </si>
  <si>
    <t>Таль ручная TOR ТРР-ТРШСР 1,5тх1,5м</t>
  </si>
  <si>
    <t xml:space="preserve">Таль ручная рычажная TOR ТРР-ТРШСР 1,5тх1,5м ТУ 3173-002-55459694-2016 цепная, г/п1,5т, H=1,5м, шаг звена цепи 24мм ТУ 3173-002-55459694-2016   цепная, г/п1,5т, H=1,5м, шаг звена цепи 24мм TOR Industries, КИТАЙ </t>
  </si>
  <si>
    <t>903669470</t>
  </si>
  <si>
    <t>998450</t>
  </si>
  <si>
    <t>Захват тип DSQC г/п=3т</t>
  </si>
  <si>
    <t xml:space="preserve">Захват для вертикального подъема листового проката тип DSQC г/п=3т, с поворотной проушиной    Г/п=3т, с поворотной проушиной ООО "Грузоподъем", РОССИЯ, г. Красноярск </t>
  </si>
  <si>
    <t>М</t>
  </si>
  <si>
    <t>КМП</t>
  </si>
  <si>
    <t>КГ</t>
  </si>
  <si>
    <t xml:space="preserve">Перечень и объем материалов к поставке </t>
  </si>
  <si>
    <t>Ячейки для заполнения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</si>
</sst>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9" x14ac:knownFonts="1">
    <font>
      <sz val="11"/>
      <color theme="1"/>
      <name val="Calibri"/>
      <family val="2"/>
      <charset val="204"/>
      <scheme val="minor"/>
    </font>
    <font>
      <sz val="12"/>
      <color rgb="FF000000"/>
      <name val="Tahoma"/>
      <family val="2"/>
      <charset val="204"/>
    </font>
    <font>
      <sz val="12"/>
      <color theme="1"/>
      <name val="Tahoma"/>
      <family val="2"/>
      <charset val="204"/>
    </font>
    <font>
      <sz val="11"/>
      <color theme="1"/>
      <name val="Tahoma"/>
      <family val="2"/>
      <charset val="204"/>
    </font>
    <font>
      <sz val="10"/>
      <name val="Tahoma"/>
      <family val="2"/>
      <charset val="204"/>
    </font>
    <font>
      <b/>
      <sz val="14"/>
      <color theme="1"/>
      <name val="Tahoma"/>
      <family val="2"/>
      <charset val="204"/>
    </font>
    <font>
      <sz val="11"/>
      <color theme="1"/>
      <name val="Times New Roman"/>
      <family val="1"/>
      <charset val="204"/>
    </font>
    <font>
      <sz val="14"/>
      <color theme="1"/>
      <name val="Tahoma"/>
      <family val="2"/>
      <charset val="204"/>
    </font>
    <font>
      <b/>
      <sz val="12"/>
      <color rgb="FFFF0000"/>
      <name val="Calibri"/>
      <family val="2"/>
      <charset val="204"/>
      <scheme val="minor"/>
    </font>
  </fonts>
  <fills count="6">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63">
    <xf numFmtId="0" fontId="0" fillId="0" borderId="0" xfId="0"/>
    <xf numFmtId="49" fontId="2" fillId="0"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Border="1" applyAlignment="1">
      <alignment horizontal="right" vertical="center"/>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Fill="1" applyBorder="1" applyAlignment="1">
      <alignment horizontal="left" vertical="center" wrapText="1"/>
    </xf>
    <xf numFmtId="0" fontId="0" fillId="0" borderId="0" xfId="0" applyBorder="1" applyAlignment="1">
      <alignment horizontal="center" vertical="center"/>
    </xf>
    <xf numFmtId="0" fontId="3"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0" xfId="0" applyFont="1" applyBorder="1" applyAlignment="1">
      <alignment horizontal="right" vertical="center"/>
    </xf>
    <xf numFmtId="0" fontId="3" fillId="0" borderId="0" xfId="0" applyFont="1"/>
    <xf numFmtId="0" fontId="3" fillId="0" borderId="0" xfId="0" applyFont="1" applyAlignment="1">
      <alignment horizontal="right"/>
    </xf>
    <xf numFmtId="0" fontId="3" fillId="0" borderId="0" xfId="0" applyFont="1" applyAlignment="1">
      <alignment wrapText="1"/>
    </xf>
    <xf numFmtId="0" fontId="6" fillId="0" borderId="1" xfId="0" applyFont="1" applyBorder="1" applyAlignment="1">
      <alignment vertical="center" wrapText="1"/>
    </xf>
    <xf numFmtId="0" fontId="3" fillId="0" borderId="1" xfId="0" applyFont="1" applyBorder="1" applyAlignment="1">
      <alignment horizontal="center" vertical="center" wrapText="1"/>
    </xf>
    <xf numFmtId="0" fontId="3" fillId="5"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8" fillId="0" borderId="0" xfId="0" applyFont="1" applyAlignment="1">
      <alignment vertical="center"/>
    </xf>
    <xf numFmtId="4" fontId="3" fillId="0" borderId="7" xfId="0" applyNumberFormat="1" applyFont="1" applyBorder="1" applyAlignment="1">
      <alignment horizontal="center" vertical="center" wrapText="1"/>
    </xf>
    <xf numFmtId="0" fontId="7" fillId="0" borderId="6" xfId="0" applyFont="1" applyBorder="1" applyAlignment="1">
      <alignment vertical="center"/>
    </xf>
    <xf numFmtId="0" fontId="7" fillId="0" borderId="2" xfId="0" applyFont="1" applyBorder="1" applyAlignment="1">
      <alignment horizontal="right" vertical="center"/>
    </xf>
    <xf numFmtId="0" fontId="7" fillId="0" borderId="4" xfId="0" applyFont="1" applyBorder="1" applyAlignment="1">
      <alignment horizontal="right" vertical="center"/>
    </xf>
    <xf numFmtId="0" fontId="7" fillId="0" borderId="6" xfId="0" applyFont="1" applyBorder="1" applyAlignment="1">
      <alignment horizontal="right" vertical="center"/>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3" fillId="0" borderId="2"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5" fillId="5" borderId="1"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2" borderId="2"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0" fillId="0" borderId="2" xfId="0" applyBorder="1" applyAlignment="1">
      <alignment horizontal="left"/>
    </xf>
    <xf numFmtId="0" fontId="0" fillId="0" borderId="4" xfId="0" applyBorder="1" applyAlignment="1">
      <alignment horizontal="left"/>
    </xf>
    <xf numFmtId="0" fontId="0" fillId="0" borderId="5" xfId="0" applyBorder="1" applyAlignment="1">
      <alignment horizontal="left"/>
    </xf>
    <xf numFmtId="0" fontId="0" fillId="0" borderId="3" xfId="0" applyBorder="1" applyAlignment="1">
      <alignment horizontal="center" vertical="center"/>
    </xf>
    <xf numFmtId="0" fontId="0" fillId="0" borderId="0" xfId="0" applyBorder="1" applyAlignment="1">
      <alignment horizontal="center" vertical="center"/>
    </xf>
    <xf numFmtId="0" fontId="0" fillId="0" borderId="2"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0" borderId="1" xfId="0" applyFont="1" applyBorder="1" applyAlignment="1">
      <alignment horizontal="center" vertical="center"/>
    </xf>
    <xf numFmtId="0" fontId="3" fillId="4" borderId="1" xfId="0" applyFont="1" applyFill="1" applyBorder="1" applyAlignment="1">
      <alignment horizontal="center" vertical="center"/>
    </xf>
    <xf numFmtId="164" fontId="3" fillId="0" borderId="2" xfId="0" applyNumberFormat="1" applyFont="1" applyBorder="1" applyAlignment="1">
      <alignment horizontal="center" vertical="center"/>
    </xf>
    <xf numFmtId="14" fontId="3" fillId="0" borderId="1" xfId="0" applyNumberFormat="1" applyFont="1" applyBorder="1" applyAlignment="1">
      <alignment horizontal="center" vertical="center"/>
    </xf>
    <xf numFmtId="0" fontId="3" fillId="5" borderId="1" xfId="0" applyFont="1" applyFill="1" applyBorder="1"/>
    <xf numFmtId="0" fontId="5" fillId="0" borderId="1" xfId="0" applyFont="1" applyBorder="1" applyAlignment="1">
      <alignment horizontal="center" vertical="center"/>
    </xf>
    <xf numFmtId="14" fontId="3" fillId="5" borderId="1" xfId="0" applyNumberFormat="1" applyFont="1" applyFill="1" applyBorder="1" applyAlignment="1">
      <alignment horizontal="center" vertical="center"/>
    </xf>
    <xf numFmtId="0" fontId="3" fillId="5" borderId="1" xfId="0" applyFont="1" applyFill="1" applyBorder="1" applyAlignment="1">
      <alignment horizontal="center"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4" fontId="3" fillId="5" borderId="1" xfId="0" applyNumberFormat="1" applyFont="1" applyFill="1" applyBorder="1" applyAlignment="1">
      <alignment horizontal="center" vertical="center" wrapText="1"/>
    </xf>
    <xf numFmtId="4" fontId="3" fillId="5" borderId="1" xfId="0" applyNumberFormat="1"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1"/>
  <sheetViews>
    <sheetView tabSelected="1" view="pageBreakPreview" topLeftCell="A67" zoomScale="70" zoomScaleNormal="70" zoomScaleSheetLayoutView="70" workbookViewId="0">
      <selection activeCell="I9" sqref="I9"/>
    </sheetView>
  </sheetViews>
  <sheetFormatPr defaultRowHeight="14.25" x14ac:dyDescent="0.2"/>
  <cols>
    <col min="1" max="1" width="9.85546875" style="14" customWidth="1"/>
    <col min="2" max="2" width="20.85546875" style="14" customWidth="1"/>
    <col min="3" max="3" width="13.140625" style="15" customWidth="1"/>
    <col min="4" max="4" width="43.42578125" style="16" bestFit="1" customWidth="1"/>
    <col min="5" max="5" width="82.5703125" style="16" customWidth="1"/>
    <col min="6" max="6" width="12.28515625" style="15" customWidth="1"/>
    <col min="7" max="7" width="16.28515625" style="14" customWidth="1"/>
    <col min="8" max="8" width="14.5703125" style="14" customWidth="1"/>
    <col min="9" max="9" width="18.7109375" style="14" customWidth="1"/>
    <col min="10" max="10" width="19" style="14" customWidth="1"/>
    <col min="11" max="11" width="35" style="14" customWidth="1"/>
    <col min="12" max="12" width="22" style="14" bestFit="1" customWidth="1"/>
    <col min="13" max="13" width="22" style="14" customWidth="1"/>
    <col min="14" max="14" width="18.85546875" style="14" customWidth="1"/>
    <col min="15" max="15" width="16.7109375" style="14" customWidth="1"/>
    <col min="16" max="16" width="23.140625" style="14" customWidth="1"/>
    <col min="17" max="16384" width="9.140625" style="14"/>
  </cols>
  <sheetData>
    <row r="1" spans="1:16" ht="27" customHeight="1" x14ac:dyDescent="0.2">
      <c r="A1" s="30" t="s">
        <v>73</v>
      </c>
      <c r="B1" s="31"/>
      <c r="C1" s="31"/>
      <c r="D1" s="32"/>
      <c r="E1" s="12" t="s">
        <v>65</v>
      </c>
      <c r="F1" s="13"/>
    </row>
    <row r="2" spans="1:16" ht="27.75" customHeight="1" x14ac:dyDescent="0.2">
      <c r="A2" s="30" t="s">
        <v>72</v>
      </c>
      <c r="B2" s="31"/>
      <c r="C2" s="31"/>
      <c r="D2" s="32"/>
      <c r="E2" s="12" t="s">
        <v>79</v>
      </c>
      <c r="F2" s="13"/>
    </row>
    <row r="3" spans="1:16" ht="29.25" customHeight="1" x14ac:dyDescent="0.2">
      <c r="A3" s="30" t="s">
        <v>74</v>
      </c>
      <c r="B3" s="31"/>
      <c r="C3" s="31"/>
      <c r="D3" s="32"/>
      <c r="E3" s="12"/>
      <c r="F3" s="13"/>
      <c r="H3" s="21" t="s">
        <v>83</v>
      </c>
      <c r="I3" s="21"/>
      <c r="J3" s="21"/>
      <c r="K3" s="21"/>
    </row>
    <row r="4" spans="1:16" ht="37.5" customHeight="1" x14ac:dyDescent="0.2">
      <c r="A4" s="30" t="s">
        <v>63</v>
      </c>
      <c r="B4" s="31"/>
      <c r="C4" s="31"/>
      <c r="D4" s="32"/>
      <c r="E4" s="17"/>
      <c r="F4" s="13"/>
      <c r="K4" s="55"/>
      <c r="L4" s="56" t="s">
        <v>318</v>
      </c>
      <c r="M4" s="56"/>
    </row>
    <row r="6" spans="1:16" ht="37.5" customHeight="1" x14ac:dyDescent="0.2">
      <c r="A6" s="34" t="s">
        <v>317</v>
      </c>
      <c r="B6" s="35"/>
      <c r="C6" s="35"/>
      <c r="D6" s="35"/>
      <c r="E6" s="35"/>
      <c r="F6" s="35"/>
      <c r="G6" s="35"/>
      <c r="H6" s="35"/>
      <c r="I6" s="35"/>
      <c r="J6" s="35"/>
      <c r="K6" s="35"/>
      <c r="L6" s="35"/>
      <c r="M6" s="35"/>
      <c r="N6" s="35"/>
      <c r="O6" s="35"/>
      <c r="P6" s="35"/>
    </row>
    <row r="7" spans="1:16" ht="37.5" customHeight="1" x14ac:dyDescent="0.2">
      <c r="A7" s="27" t="s">
        <v>84</v>
      </c>
      <c r="B7" s="28"/>
      <c r="C7" s="28"/>
      <c r="D7" s="28"/>
      <c r="E7" s="28"/>
      <c r="F7" s="28"/>
      <c r="G7" s="28"/>
      <c r="H7" s="29"/>
      <c r="I7" s="33" t="s">
        <v>85</v>
      </c>
      <c r="J7" s="33"/>
      <c r="K7" s="33"/>
      <c r="L7" s="33"/>
      <c r="M7" s="33"/>
      <c r="N7" s="33"/>
      <c r="O7" s="33"/>
      <c r="P7" s="33"/>
    </row>
    <row r="8" spans="1:16" ht="101.25" customHeight="1" x14ac:dyDescent="0.2">
      <c r="A8" s="10" t="s">
        <v>3</v>
      </c>
      <c r="B8" s="11" t="s">
        <v>80</v>
      </c>
      <c r="C8" s="10" t="s">
        <v>0</v>
      </c>
      <c r="D8" s="10" t="s">
        <v>70</v>
      </c>
      <c r="E8" s="10" t="s">
        <v>71</v>
      </c>
      <c r="F8" s="10" t="s">
        <v>1</v>
      </c>
      <c r="G8" s="10" t="s">
        <v>2</v>
      </c>
      <c r="H8" s="11" t="s">
        <v>81</v>
      </c>
      <c r="I8" s="19" t="s">
        <v>86</v>
      </c>
      <c r="J8" s="19" t="s">
        <v>87</v>
      </c>
      <c r="K8" s="19" t="s">
        <v>88</v>
      </c>
      <c r="L8" s="19" t="s">
        <v>77</v>
      </c>
      <c r="M8" s="19" t="s">
        <v>75</v>
      </c>
      <c r="N8" s="19" t="s">
        <v>78</v>
      </c>
      <c r="O8" s="19" t="s">
        <v>76</v>
      </c>
      <c r="P8" s="19" t="s">
        <v>81</v>
      </c>
    </row>
    <row r="9" spans="1:16" ht="85.5" customHeight="1" x14ac:dyDescent="0.2">
      <c r="A9" s="20">
        <v>1</v>
      </c>
      <c r="B9" s="51" t="s">
        <v>90</v>
      </c>
      <c r="C9" s="52" t="s">
        <v>91</v>
      </c>
      <c r="D9" s="20" t="s">
        <v>92</v>
      </c>
      <c r="E9" s="18" t="s">
        <v>93</v>
      </c>
      <c r="F9" s="51" t="s">
        <v>89</v>
      </c>
      <c r="G9" s="53">
        <v>1</v>
      </c>
      <c r="H9" s="54">
        <v>45961</v>
      </c>
      <c r="I9" s="57"/>
      <c r="J9" s="57"/>
      <c r="K9" s="58"/>
      <c r="L9" s="59"/>
      <c r="M9" s="61">
        <f>L9*J9</f>
        <v>0</v>
      </c>
      <c r="N9" s="62">
        <f>M9*1.2</f>
        <v>0</v>
      </c>
      <c r="O9" s="61">
        <f>N9*J9</f>
        <v>0</v>
      </c>
      <c r="P9" s="55"/>
    </row>
    <row r="10" spans="1:16" ht="85.5" customHeight="1" x14ac:dyDescent="0.2">
      <c r="A10" s="50">
        <v>2</v>
      </c>
      <c r="B10" s="51" t="s">
        <v>94</v>
      </c>
      <c r="C10" s="52" t="s">
        <v>95</v>
      </c>
      <c r="D10" s="20" t="s">
        <v>96</v>
      </c>
      <c r="E10" s="18" t="s">
        <v>97</v>
      </c>
      <c r="F10" s="51" t="s">
        <v>314</v>
      </c>
      <c r="G10" s="53">
        <v>25</v>
      </c>
      <c r="H10" s="54">
        <v>45961</v>
      </c>
      <c r="I10" s="57"/>
      <c r="J10" s="57"/>
      <c r="K10" s="58"/>
      <c r="L10" s="60"/>
      <c r="M10" s="61">
        <f t="shared" ref="M10:M70" si="0">L10*J10</f>
        <v>0</v>
      </c>
      <c r="N10" s="62">
        <f t="shared" ref="N10:N70" si="1">M10*1.2</f>
        <v>0</v>
      </c>
      <c r="O10" s="61">
        <f t="shared" ref="O10:O70" si="2">N10*J10</f>
        <v>0</v>
      </c>
      <c r="P10" s="55"/>
    </row>
    <row r="11" spans="1:16" ht="85.5" customHeight="1" x14ac:dyDescent="0.2">
      <c r="A11" s="50">
        <v>3</v>
      </c>
      <c r="B11" s="51" t="s">
        <v>98</v>
      </c>
      <c r="C11" s="52" t="s">
        <v>99</v>
      </c>
      <c r="D11" s="20" t="s">
        <v>100</v>
      </c>
      <c r="E11" s="18" t="s">
        <v>101</v>
      </c>
      <c r="F11" s="51" t="s">
        <v>89</v>
      </c>
      <c r="G11" s="53">
        <v>2</v>
      </c>
      <c r="H11" s="54">
        <v>45930</v>
      </c>
      <c r="I11" s="57"/>
      <c r="J11" s="57"/>
      <c r="K11" s="58"/>
      <c r="L11" s="60"/>
      <c r="M11" s="61">
        <f t="shared" si="0"/>
        <v>0</v>
      </c>
      <c r="N11" s="62">
        <f t="shared" si="1"/>
        <v>0</v>
      </c>
      <c r="O11" s="61">
        <f t="shared" si="2"/>
        <v>0</v>
      </c>
      <c r="P11" s="55"/>
    </row>
    <row r="12" spans="1:16" ht="85.5" customHeight="1" x14ac:dyDescent="0.2">
      <c r="A12" s="20">
        <v>4</v>
      </c>
      <c r="B12" s="51" t="s">
        <v>102</v>
      </c>
      <c r="C12" s="52" t="s">
        <v>99</v>
      </c>
      <c r="D12" s="20" t="s">
        <v>100</v>
      </c>
      <c r="E12" s="18" t="s">
        <v>101</v>
      </c>
      <c r="F12" s="51" t="s">
        <v>89</v>
      </c>
      <c r="G12" s="53">
        <v>8</v>
      </c>
      <c r="H12" s="54">
        <v>45930</v>
      </c>
      <c r="I12" s="57"/>
      <c r="J12" s="57"/>
      <c r="K12" s="58"/>
      <c r="L12" s="60"/>
      <c r="M12" s="61">
        <f t="shared" si="0"/>
        <v>0</v>
      </c>
      <c r="N12" s="62">
        <f t="shared" si="1"/>
        <v>0</v>
      </c>
      <c r="O12" s="61">
        <f t="shared" si="2"/>
        <v>0</v>
      </c>
      <c r="P12" s="55"/>
    </row>
    <row r="13" spans="1:16" ht="85.5" customHeight="1" x14ac:dyDescent="0.2">
      <c r="A13" s="50">
        <v>5</v>
      </c>
      <c r="B13" s="51" t="s">
        <v>103</v>
      </c>
      <c r="C13" s="52" t="s">
        <v>104</v>
      </c>
      <c r="D13" s="20" t="s">
        <v>105</v>
      </c>
      <c r="E13" s="18" t="s">
        <v>106</v>
      </c>
      <c r="F13" s="51" t="s">
        <v>89</v>
      </c>
      <c r="G13" s="53">
        <v>10</v>
      </c>
      <c r="H13" s="54">
        <v>45961</v>
      </c>
      <c r="I13" s="57"/>
      <c r="J13" s="57"/>
      <c r="K13" s="58"/>
      <c r="L13" s="60"/>
      <c r="M13" s="61">
        <f t="shared" si="0"/>
        <v>0</v>
      </c>
      <c r="N13" s="62">
        <f t="shared" si="1"/>
        <v>0</v>
      </c>
      <c r="O13" s="61">
        <f t="shared" si="2"/>
        <v>0</v>
      </c>
      <c r="P13" s="55"/>
    </row>
    <row r="14" spans="1:16" ht="85.5" customHeight="1" x14ac:dyDescent="0.2">
      <c r="A14" s="50">
        <v>6</v>
      </c>
      <c r="B14" s="51" t="s">
        <v>107</v>
      </c>
      <c r="C14" s="52" t="s">
        <v>104</v>
      </c>
      <c r="D14" s="20" t="s">
        <v>105</v>
      </c>
      <c r="E14" s="18" t="s">
        <v>106</v>
      </c>
      <c r="F14" s="51" t="s">
        <v>89</v>
      </c>
      <c r="G14" s="53">
        <v>10</v>
      </c>
      <c r="H14" s="54">
        <v>45930</v>
      </c>
      <c r="I14" s="57"/>
      <c r="J14" s="57"/>
      <c r="K14" s="58"/>
      <c r="L14" s="60"/>
      <c r="M14" s="61">
        <f t="shared" si="0"/>
        <v>0</v>
      </c>
      <c r="N14" s="62">
        <f t="shared" si="1"/>
        <v>0</v>
      </c>
      <c r="O14" s="61">
        <f t="shared" si="2"/>
        <v>0</v>
      </c>
      <c r="P14" s="55"/>
    </row>
    <row r="15" spans="1:16" ht="85.5" customHeight="1" x14ac:dyDescent="0.2">
      <c r="A15" s="20">
        <v>7</v>
      </c>
      <c r="B15" s="51" t="s">
        <v>108</v>
      </c>
      <c r="C15" s="52" t="s">
        <v>109</v>
      </c>
      <c r="D15" s="20" t="s">
        <v>110</v>
      </c>
      <c r="E15" s="18" t="s">
        <v>111</v>
      </c>
      <c r="F15" s="51" t="s">
        <v>89</v>
      </c>
      <c r="G15" s="53">
        <v>10</v>
      </c>
      <c r="H15" s="54">
        <v>45930</v>
      </c>
      <c r="I15" s="57"/>
      <c r="J15" s="57"/>
      <c r="K15" s="58"/>
      <c r="L15" s="60"/>
      <c r="M15" s="61">
        <f t="shared" si="0"/>
        <v>0</v>
      </c>
      <c r="N15" s="62">
        <f t="shared" si="1"/>
        <v>0</v>
      </c>
      <c r="O15" s="61">
        <f t="shared" si="2"/>
        <v>0</v>
      </c>
      <c r="P15" s="55"/>
    </row>
    <row r="16" spans="1:16" ht="85.5" customHeight="1" x14ac:dyDescent="0.2">
      <c r="A16" s="50">
        <v>8</v>
      </c>
      <c r="B16" s="51" t="s">
        <v>112</v>
      </c>
      <c r="C16" s="52" t="s">
        <v>109</v>
      </c>
      <c r="D16" s="20" t="s">
        <v>110</v>
      </c>
      <c r="E16" s="18" t="s">
        <v>111</v>
      </c>
      <c r="F16" s="51" t="s">
        <v>89</v>
      </c>
      <c r="G16" s="53">
        <v>10</v>
      </c>
      <c r="H16" s="54">
        <v>45961</v>
      </c>
      <c r="I16" s="57"/>
      <c r="J16" s="57"/>
      <c r="K16" s="58"/>
      <c r="L16" s="60"/>
      <c r="M16" s="61">
        <f t="shared" si="0"/>
        <v>0</v>
      </c>
      <c r="N16" s="62">
        <f t="shared" si="1"/>
        <v>0</v>
      </c>
      <c r="O16" s="61">
        <f t="shared" si="2"/>
        <v>0</v>
      </c>
      <c r="P16" s="55"/>
    </row>
    <row r="17" spans="1:16" ht="85.5" customHeight="1" x14ac:dyDescent="0.2">
      <c r="A17" s="50">
        <v>9</v>
      </c>
      <c r="B17" s="51" t="s">
        <v>113</v>
      </c>
      <c r="C17" s="52" t="s">
        <v>114</v>
      </c>
      <c r="D17" s="20" t="s">
        <v>115</v>
      </c>
      <c r="E17" s="18" t="s">
        <v>116</v>
      </c>
      <c r="F17" s="51" t="s">
        <v>89</v>
      </c>
      <c r="G17" s="53">
        <v>20</v>
      </c>
      <c r="H17" s="54">
        <v>45961</v>
      </c>
      <c r="I17" s="57"/>
      <c r="J17" s="57"/>
      <c r="K17" s="58"/>
      <c r="L17" s="60"/>
      <c r="M17" s="61">
        <f t="shared" si="0"/>
        <v>0</v>
      </c>
      <c r="N17" s="62">
        <f t="shared" si="1"/>
        <v>0</v>
      </c>
      <c r="O17" s="61">
        <f t="shared" si="2"/>
        <v>0</v>
      </c>
      <c r="P17" s="55"/>
    </row>
    <row r="18" spans="1:16" ht="85.5" customHeight="1" x14ac:dyDescent="0.2">
      <c r="A18" s="20">
        <v>10</v>
      </c>
      <c r="B18" s="51" t="s">
        <v>117</v>
      </c>
      <c r="C18" s="52" t="s">
        <v>114</v>
      </c>
      <c r="D18" s="20" t="s">
        <v>115</v>
      </c>
      <c r="E18" s="18" t="s">
        <v>116</v>
      </c>
      <c r="F18" s="51" t="s">
        <v>89</v>
      </c>
      <c r="G18" s="53">
        <v>10</v>
      </c>
      <c r="H18" s="54">
        <v>45930</v>
      </c>
      <c r="I18" s="57"/>
      <c r="J18" s="57"/>
      <c r="K18" s="58"/>
      <c r="L18" s="60"/>
      <c r="M18" s="61">
        <f t="shared" si="0"/>
        <v>0</v>
      </c>
      <c r="N18" s="62">
        <f t="shared" si="1"/>
        <v>0</v>
      </c>
      <c r="O18" s="61">
        <f t="shared" si="2"/>
        <v>0</v>
      </c>
      <c r="P18" s="55"/>
    </row>
    <row r="19" spans="1:16" ht="85.5" customHeight="1" x14ac:dyDescent="0.2">
      <c r="A19" s="50">
        <v>11</v>
      </c>
      <c r="B19" s="51" t="s">
        <v>118</v>
      </c>
      <c r="C19" s="52" t="s">
        <v>119</v>
      </c>
      <c r="D19" s="20" t="s">
        <v>120</v>
      </c>
      <c r="E19" s="18" t="s">
        <v>121</v>
      </c>
      <c r="F19" s="51" t="s">
        <v>89</v>
      </c>
      <c r="G19" s="53">
        <v>1</v>
      </c>
      <c r="H19" s="54">
        <v>45961</v>
      </c>
      <c r="I19" s="57"/>
      <c r="J19" s="57"/>
      <c r="K19" s="58"/>
      <c r="L19" s="60"/>
      <c r="M19" s="61">
        <f t="shared" si="0"/>
        <v>0</v>
      </c>
      <c r="N19" s="62">
        <f t="shared" si="1"/>
        <v>0</v>
      </c>
      <c r="O19" s="61">
        <f t="shared" si="2"/>
        <v>0</v>
      </c>
      <c r="P19" s="55"/>
    </row>
    <row r="20" spans="1:16" ht="85.5" customHeight="1" x14ac:dyDescent="0.2">
      <c r="A20" s="50">
        <v>12</v>
      </c>
      <c r="B20" s="51" t="s">
        <v>122</v>
      </c>
      <c r="C20" s="52" t="s">
        <v>123</v>
      </c>
      <c r="D20" s="20" t="s">
        <v>124</v>
      </c>
      <c r="E20" s="18" t="s">
        <v>125</v>
      </c>
      <c r="F20" s="51" t="s">
        <v>89</v>
      </c>
      <c r="G20" s="53">
        <v>2</v>
      </c>
      <c r="H20" s="54">
        <v>45900</v>
      </c>
      <c r="I20" s="57"/>
      <c r="J20" s="57"/>
      <c r="K20" s="58"/>
      <c r="L20" s="60"/>
      <c r="M20" s="61">
        <f t="shared" si="0"/>
        <v>0</v>
      </c>
      <c r="N20" s="62">
        <f t="shared" si="1"/>
        <v>0</v>
      </c>
      <c r="O20" s="61">
        <f t="shared" si="2"/>
        <v>0</v>
      </c>
      <c r="P20" s="55"/>
    </row>
    <row r="21" spans="1:16" ht="85.5" customHeight="1" x14ac:dyDescent="0.2">
      <c r="A21" s="20">
        <v>13</v>
      </c>
      <c r="B21" s="51" t="s">
        <v>126</v>
      </c>
      <c r="C21" s="52" t="s">
        <v>127</v>
      </c>
      <c r="D21" s="20" t="s">
        <v>128</v>
      </c>
      <c r="E21" s="18" t="s">
        <v>129</v>
      </c>
      <c r="F21" s="51" t="s">
        <v>315</v>
      </c>
      <c r="G21" s="53">
        <v>2</v>
      </c>
      <c r="H21" s="54">
        <v>45961</v>
      </c>
      <c r="I21" s="57"/>
      <c r="J21" s="57"/>
      <c r="K21" s="58"/>
      <c r="L21" s="60"/>
      <c r="M21" s="61">
        <f t="shared" si="0"/>
        <v>0</v>
      </c>
      <c r="N21" s="62">
        <f t="shared" si="1"/>
        <v>0</v>
      </c>
      <c r="O21" s="61">
        <f t="shared" si="2"/>
        <v>0</v>
      </c>
      <c r="P21" s="55"/>
    </row>
    <row r="22" spans="1:16" ht="85.5" customHeight="1" x14ac:dyDescent="0.2">
      <c r="A22" s="50">
        <v>14</v>
      </c>
      <c r="B22" s="51" t="s">
        <v>130</v>
      </c>
      <c r="C22" s="52" t="s">
        <v>131</v>
      </c>
      <c r="D22" s="20" t="s">
        <v>132</v>
      </c>
      <c r="E22" s="18" t="s">
        <v>133</v>
      </c>
      <c r="F22" s="51" t="s">
        <v>314</v>
      </c>
      <c r="G22" s="53">
        <v>25</v>
      </c>
      <c r="H22" s="54">
        <v>45961</v>
      </c>
      <c r="I22" s="57"/>
      <c r="J22" s="57"/>
      <c r="K22" s="58"/>
      <c r="L22" s="60"/>
      <c r="M22" s="61">
        <f t="shared" si="0"/>
        <v>0</v>
      </c>
      <c r="N22" s="62">
        <f t="shared" si="1"/>
        <v>0</v>
      </c>
      <c r="O22" s="61">
        <f t="shared" si="2"/>
        <v>0</v>
      </c>
      <c r="P22" s="55"/>
    </row>
    <row r="23" spans="1:16" ht="85.5" customHeight="1" x14ac:dyDescent="0.2">
      <c r="A23" s="50">
        <v>15</v>
      </c>
      <c r="B23" s="51" t="s">
        <v>134</v>
      </c>
      <c r="C23" s="52" t="s">
        <v>135</v>
      </c>
      <c r="D23" s="20" t="s">
        <v>136</v>
      </c>
      <c r="E23" s="18" t="s">
        <v>137</v>
      </c>
      <c r="F23" s="51" t="s">
        <v>89</v>
      </c>
      <c r="G23" s="53">
        <v>3</v>
      </c>
      <c r="H23" s="54">
        <v>45991</v>
      </c>
      <c r="I23" s="57"/>
      <c r="J23" s="57"/>
      <c r="K23" s="58"/>
      <c r="L23" s="60"/>
      <c r="M23" s="61">
        <f t="shared" si="0"/>
        <v>0</v>
      </c>
      <c r="N23" s="62">
        <f t="shared" si="1"/>
        <v>0</v>
      </c>
      <c r="O23" s="61">
        <f t="shared" si="2"/>
        <v>0</v>
      </c>
      <c r="P23" s="55"/>
    </row>
    <row r="24" spans="1:16" ht="85.5" customHeight="1" x14ac:dyDescent="0.2">
      <c r="A24" s="20">
        <v>16</v>
      </c>
      <c r="B24" s="51" t="s">
        <v>138</v>
      </c>
      <c r="C24" s="52" t="s">
        <v>139</v>
      </c>
      <c r="D24" s="20" t="s">
        <v>140</v>
      </c>
      <c r="E24" s="18" t="s">
        <v>141</v>
      </c>
      <c r="F24" s="51" t="s">
        <v>89</v>
      </c>
      <c r="G24" s="53">
        <v>10</v>
      </c>
      <c r="H24" s="54">
        <v>45991</v>
      </c>
      <c r="I24" s="57"/>
      <c r="J24" s="57"/>
      <c r="K24" s="58"/>
      <c r="L24" s="60"/>
      <c r="M24" s="61">
        <f t="shared" si="0"/>
        <v>0</v>
      </c>
      <c r="N24" s="62">
        <f t="shared" si="1"/>
        <v>0</v>
      </c>
      <c r="O24" s="61">
        <f t="shared" si="2"/>
        <v>0</v>
      </c>
      <c r="P24" s="55"/>
    </row>
    <row r="25" spans="1:16" ht="85.5" customHeight="1" x14ac:dyDescent="0.2">
      <c r="A25" s="50">
        <v>17</v>
      </c>
      <c r="B25" s="51" t="s">
        <v>142</v>
      </c>
      <c r="C25" s="52" t="s">
        <v>143</v>
      </c>
      <c r="D25" s="20" t="s">
        <v>144</v>
      </c>
      <c r="E25" s="18" t="s">
        <v>145</v>
      </c>
      <c r="F25" s="51" t="s">
        <v>89</v>
      </c>
      <c r="G25" s="53">
        <v>2</v>
      </c>
      <c r="H25" s="54">
        <v>45961</v>
      </c>
      <c r="I25" s="57"/>
      <c r="J25" s="57"/>
      <c r="K25" s="58"/>
      <c r="L25" s="60"/>
      <c r="M25" s="61">
        <f t="shared" si="0"/>
        <v>0</v>
      </c>
      <c r="N25" s="62">
        <f t="shared" si="1"/>
        <v>0</v>
      </c>
      <c r="O25" s="61">
        <f t="shared" si="2"/>
        <v>0</v>
      </c>
      <c r="P25" s="55"/>
    </row>
    <row r="26" spans="1:16" ht="85.5" customHeight="1" x14ac:dyDescent="0.2">
      <c r="A26" s="50">
        <v>18</v>
      </c>
      <c r="B26" s="51" t="s">
        <v>146</v>
      </c>
      <c r="C26" s="52" t="s">
        <v>147</v>
      </c>
      <c r="D26" s="20" t="s">
        <v>148</v>
      </c>
      <c r="E26" s="18" t="s">
        <v>149</v>
      </c>
      <c r="F26" s="51" t="s">
        <v>89</v>
      </c>
      <c r="G26" s="53">
        <v>2</v>
      </c>
      <c r="H26" s="54">
        <v>45961</v>
      </c>
      <c r="I26" s="57"/>
      <c r="J26" s="57"/>
      <c r="K26" s="58"/>
      <c r="L26" s="60"/>
      <c r="M26" s="61">
        <f t="shared" si="0"/>
        <v>0</v>
      </c>
      <c r="N26" s="62">
        <f t="shared" si="1"/>
        <v>0</v>
      </c>
      <c r="O26" s="61">
        <f t="shared" si="2"/>
        <v>0</v>
      </c>
      <c r="P26" s="55"/>
    </row>
    <row r="27" spans="1:16" ht="85.5" customHeight="1" x14ac:dyDescent="0.2">
      <c r="A27" s="20">
        <v>19</v>
      </c>
      <c r="B27" s="51" t="s">
        <v>150</v>
      </c>
      <c r="C27" s="52" t="s">
        <v>151</v>
      </c>
      <c r="D27" s="20" t="s">
        <v>152</v>
      </c>
      <c r="E27" s="18" t="s">
        <v>153</v>
      </c>
      <c r="F27" s="51" t="s">
        <v>89</v>
      </c>
      <c r="G27" s="53">
        <v>4</v>
      </c>
      <c r="H27" s="54">
        <v>45961</v>
      </c>
      <c r="I27" s="57"/>
      <c r="J27" s="57"/>
      <c r="K27" s="58"/>
      <c r="L27" s="60"/>
      <c r="M27" s="61">
        <f t="shared" si="0"/>
        <v>0</v>
      </c>
      <c r="N27" s="62">
        <f t="shared" si="1"/>
        <v>0</v>
      </c>
      <c r="O27" s="61">
        <f t="shared" si="2"/>
        <v>0</v>
      </c>
      <c r="P27" s="55"/>
    </row>
    <row r="28" spans="1:16" ht="85.5" customHeight="1" x14ac:dyDescent="0.2">
      <c r="A28" s="50">
        <v>20</v>
      </c>
      <c r="B28" s="51" t="s">
        <v>154</v>
      </c>
      <c r="C28" s="52" t="s">
        <v>155</v>
      </c>
      <c r="D28" s="20" t="s">
        <v>156</v>
      </c>
      <c r="E28" s="18" t="s">
        <v>157</v>
      </c>
      <c r="F28" s="51" t="s">
        <v>89</v>
      </c>
      <c r="G28" s="53">
        <v>1</v>
      </c>
      <c r="H28" s="54">
        <v>45961</v>
      </c>
      <c r="I28" s="57"/>
      <c r="J28" s="57"/>
      <c r="K28" s="58"/>
      <c r="L28" s="60"/>
      <c r="M28" s="61">
        <f t="shared" si="0"/>
        <v>0</v>
      </c>
      <c r="N28" s="62">
        <f t="shared" si="1"/>
        <v>0</v>
      </c>
      <c r="O28" s="61">
        <f t="shared" si="2"/>
        <v>0</v>
      </c>
      <c r="P28" s="55"/>
    </row>
    <row r="29" spans="1:16" ht="85.5" customHeight="1" x14ac:dyDescent="0.2">
      <c r="A29" s="50">
        <v>21</v>
      </c>
      <c r="B29" s="51" t="s">
        <v>158</v>
      </c>
      <c r="C29" s="52" t="s">
        <v>159</v>
      </c>
      <c r="D29" s="20" t="s">
        <v>160</v>
      </c>
      <c r="E29" s="18" t="s">
        <v>161</v>
      </c>
      <c r="F29" s="51" t="s">
        <v>89</v>
      </c>
      <c r="G29" s="53">
        <v>1</v>
      </c>
      <c r="H29" s="54">
        <v>45961</v>
      </c>
      <c r="I29" s="57"/>
      <c r="J29" s="57"/>
      <c r="K29" s="58"/>
      <c r="L29" s="60"/>
      <c r="M29" s="61">
        <f t="shared" si="0"/>
        <v>0</v>
      </c>
      <c r="N29" s="62">
        <f t="shared" si="1"/>
        <v>0</v>
      </c>
      <c r="O29" s="61">
        <f t="shared" si="2"/>
        <v>0</v>
      </c>
      <c r="P29" s="55"/>
    </row>
    <row r="30" spans="1:16" ht="85.5" customHeight="1" x14ac:dyDescent="0.2">
      <c r="A30" s="20">
        <v>22</v>
      </c>
      <c r="B30" s="51" t="s">
        <v>162</v>
      </c>
      <c r="C30" s="52" t="s">
        <v>163</v>
      </c>
      <c r="D30" s="20" t="s">
        <v>164</v>
      </c>
      <c r="E30" s="18" t="s">
        <v>165</v>
      </c>
      <c r="F30" s="51" t="s">
        <v>89</v>
      </c>
      <c r="G30" s="53">
        <v>10</v>
      </c>
      <c r="H30" s="54">
        <v>45930</v>
      </c>
      <c r="I30" s="57"/>
      <c r="J30" s="57"/>
      <c r="K30" s="58"/>
      <c r="L30" s="60"/>
      <c r="M30" s="61">
        <f t="shared" si="0"/>
        <v>0</v>
      </c>
      <c r="N30" s="62">
        <f t="shared" si="1"/>
        <v>0</v>
      </c>
      <c r="O30" s="61">
        <f t="shared" si="2"/>
        <v>0</v>
      </c>
      <c r="P30" s="55"/>
    </row>
    <row r="31" spans="1:16" ht="85.5" customHeight="1" x14ac:dyDescent="0.2">
      <c r="A31" s="50">
        <v>23</v>
      </c>
      <c r="B31" s="51" t="s">
        <v>166</v>
      </c>
      <c r="C31" s="52" t="s">
        <v>167</v>
      </c>
      <c r="D31" s="20" t="s">
        <v>168</v>
      </c>
      <c r="E31" s="18" t="s">
        <v>169</v>
      </c>
      <c r="F31" s="51" t="s">
        <v>315</v>
      </c>
      <c r="G31" s="53">
        <v>2</v>
      </c>
      <c r="H31" s="54">
        <v>45961</v>
      </c>
      <c r="I31" s="57"/>
      <c r="J31" s="57"/>
      <c r="K31" s="58"/>
      <c r="L31" s="60"/>
      <c r="M31" s="61">
        <f t="shared" si="0"/>
        <v>0</v>
      </c>
      <c r="N31" s="62">
        <f t="shared" si="1"/>
        <v>0</v>
      </c>
      <c r="O31" s="61">
        <f t="shared" si="2"/>
        <v>0</v>
      </c>
      <c r="P31" s="55"/>
    </row>
    <row r="32" spans="1:16" ht="85.5" customHeight="1" x14ac:dyDescent="0.2">
      <c r="A32" s="50">
        <v>24</v>
      </c>
      <c r="B32" s="51" t="s">
        <v>170</v>
      </c>
      <c r="C32" s="52" t="s">
        <v>171</v>
      </c>
      <c r="D32" s="20" t="s">
        <v>172</v>
      </c>
      <c r="E32" s="18" t="s">
        <v>173</v>
      </c>
      <c r="F32" s="51" t="s">
        <v>89</v>
      </c>
      <c r="G32" s="53">
        <v>5</v>
      </c>
      <c r="H32" s="54">
        <v>45961</v>
      </c>
      <c r="I32" s="57"/>
      <c r="J32" s="57"/>
      <c r="K32" s="58"/>
      <c r="L32" s="60"/>
      <c r="M32" s="61">
        <f t="shared" si="0"/>
        <v>0</v>
      </c>
      <c r="N32" s="62">
        <f t="shared" si="1"/>
        <v>0</v>
      </c>
      <c r="O32" s="61">
        <f t="shared" si="2"/>
        <v>0</v>
      </c>
      <c r="P32" s="55"/>
    </row>
    <row r="33" spans="1:16" ht="85.5" customHeight="1" x14ac:dyDescent="0.2">
      <c r="A33" s="20">
        <v>25</v>
      </c>
      <c r="B33" s="51" t="s">
        <v>174</v>
      </c>
      <c r="C33" s="52" t="s">
        <v>175</v>
      </c>
      <c r="D33" s="20" t="s">
        <v>176</v>
      </c>
      <c r="E33" s="18" t="s">
        <v>177</v>
      </c>
      <c r="F33" s="51" t="s">
        <v>89</v>
      </c>
      <c r="G33" s="53">
        <v>10</v>
      </c>
      <c r="H33" s="54">
        <v>45961</v>
      </c>
      <c r="I33" s="57"/>
      <c r="J33" s="57"/>
      <c r="K33" s="58"/>
      <c r="L33" s="60"/>
      <c r="M33" s="61">
        <f t="shared" si="0"/>
        <v>0</v>
      </c>
      <c r="N33" s="62">
        <f t="shared" si="1"/>
        <v>0</v>
      </c>
      <c r="O33" s="61">
        <f t="shared" si="2"/>
        <v>0</v>
      </c>
      <c r="P33" s="55"/>
    </row>
    <row r="34" spans="1:16" ht="85.5" customHeight="1" x14ac:dyDescent="0.2">
      <c r="A34" s="50">
        <v>26</v>
      </c>
      <c r="B34" s="51" t="s">
        <v>178</v>
      </c>
      <c r="C34" s="52" t="s">
        <v>179</v>
      </c>
      <c r="D34" s="20" t="s">
        <v>180</v>
      </c>
      <c r="E34" s="18" t="s">
        <v>181</v>
      </c>
      <c r="F34" s="51" t="s">
        <v>89</v>
      </c>
      <c r="G34" s="53">
        <v>10</v>
      </c>
      <c r="H34" s="54">
        <v>45961</v>
      </c>
      <c r="I34" s="57"/>
      <c r="J34" s="57"/>
      <c r="K34" s="58"/>
      <c r="L34" s="60"/>
      <c r="M34" s="61">
        <f t="shared" si="0"/>
        <v>0</v>
      </c>
      <c r="N34" s="62">
        <f t="shared" si="1"/>
        <v>0</v>
      </c>
      <c r="O34" s="61">
        <f t="shared" si="2"/>
        <v>0</v>
      </c>
      <c r="P34" s="55"/>
    </row>
    <row r="35" spans="1:16" ht="85.5" customHeight="1" x14ac:dyDescent="0.2">
      <c r="A35" s="50">
        <v>27</v>
      </c>
      <c r="B35" s="51" t="s">
        <v>182</v>
      </c>
      <c r="C35" s="52" t="s">
        <v>183</v>
      </c>
      <c r="D35" s="20" t="s">
        <v>184</v>
      </c>
      <c r="E35" s="18" t="s">
        <v>185</v>
      </c>
      <c r="F35" s="51" t="s">
        <v>89</v>
      </c>
      <c r="G35" s="53">
        <v>1</v>
      </c>
      <c r="H35" s="54">
        <v>45962</v>
      </c>
      <c r="I35" s="57"/>
      <c r="J35" s="57"/>
      <c r="K35" s="58"/>
      <c r="L35" s="60"/>
      <c r="M35" s="61">
        <f t="shared" si="0"/>
        <v>0</v>
      </c>
      <c r="N35" s="62">
        <f t="shared" si="1"/>
        <v>0</v>
      </c>
      <c r="O35" s="61">
        <f t="shared" si="2"/>
        <v>0</v>
      </c>
      <c r="P35" s="55"/>
    </row>
    <row r="36" spans="1:16" ht="85.5" customHeight="1" x14ac:dyDescent="0.2">
      <c r="A36" s="20">
        <v>28</v>
      </c>
      <c r="B36" s="51" t="s">
        <v>186</v>
      </c>
      <c r="C36" s="52" t="s">
        <v>187</v>
      </c>
      <c r="D36" s="20" t="s">
        <v>188</v>
      </c>
      <c r="E36" s="18" t="s">
        <v>189</v>
      </c>
      <c r="F36" s="51" t="s">
        <v>89</v>
      </c>
      <c r="G36" s="53">
        <v>20</v>
      </c>
      <c r="H36" s="54">
        <v>45961</v>
      </c>
      <c r="I36" s="57"/>
      <c r="J36" s="57"/>
      <c r="K36" s="58"/>
      <c r="L36" s="60"/>
      <c r="M36" s="61">
        <f t="shared" si="0"/>
        <v>0</v>
      </c>
      <c r="N36" s="62">
        <f t="shared" si="1"/>
        <v>0</v>
      </c>
      <c r="O36" s="61">
        <f t="shared" si="2"/>
        <v>0</v>
      </c>
      <c r="P36" s="55"/>
    </row>
    <row r="37" spans="1:16" ht="85.5" customHeight="1" x14ac:dyDescent="0.2">
      <c r="A37" s="50">
        <v>29</v>
      </c>
      <c r="B37" s="51" t="s">
        <v>190</v>
      </c>
      <c r="C37" s="52" t="s">
        <v>191</v>
      </c>
      <c r="D37" s="20" t="s">
        <v>192</v>
      </c>
      <c r="E37" s="18" t="s">
        <v>193</v>
      </c>
      <c r="F37" s="51" t="s">
        <v>89</v>
      </c>
      <c r="G37" s="53">
        <v>2</v>
      </c>
      <c r="H37" s="54">
        <v>45930</v>
      </c>
      <c r="I37" s="57"/>
      <c r="J37" s="57"/>
      <c r="K37" s="58"/>
      <c r="L37" s="60"/>
      <c r="M37" s="61">
        <f t="shared" si="0"/>
        <v>0</v>
      </c>
      <c r="N37" s="62">
        <f t="shared" si="1"/>
        <v>0</v>
      </c>
      <c r="O37" s="61">
        <f t="shared" si="2"/>
        <v>0</v>
      </c>
      <c r="P37" s="55"/>
    </row>
    <row r="38" spans="1:16" ht="85.5" customHeight="1" x14ac:dyDescent="0.2">
      <c r="A38" s="50">
        <v>30</v>
      </c>
      <c r="B38" s="51" t="s">
        <v>194</v>
      </c>
      <c r="C38" s="52" t="s">
        <v>195</v>
      </c>
      <c r="D38" s="20" t="s">
        <v>196</v>
      </c>
      <c r="E38" s="18" t="s">
        <v>197</v>
      </c>
      <c r="F38" s="51" t="s">
        <v>89</v>
      </c>
      <c r="G38" s="53">
        <v>4</v>
      </c>
      <c r="H38" s="54">
        <v>45900</v>
      </c>
      <c r="I38" s="57"/>
      <c r="J38" s="57"/>
      <c r="K38" s="58"/>
      <c r="L38" s="60"/>
      <c r="M38" s="61">
        <f t="shared" si="0"/>
        <v>0</v>
      </c>
      <c r="N38" s="62">
        <f t="shared" si="1"/>
        <v>0</v>
      </c>
      <c r="O38" s="61">
        <f t="shared" si="2"/>
        <v>0</v>
      </c>
      <c r="P38" s="55"/>
    </row>
    <row r="39" spans="1:16" ht="85.5" customHeight="1" x14ac:dyDescent="0.2">
      <c r="A39" s="20">
        <v>31</v>
      </c>
      <c r="B39" s="51" t="s">
        <v>198</v>
      </c>
      <c r="C39" s="52" t="s">
        <v>199</v>
      </c>
      <c r="D39" s="20" t="s">
        <v>200</v>
      </c>
      <c r="E39" s="18" t="s">
        <v>201</v>
      </c>
      <c r="F39" s="51" t="s">
        <v>89</v>
      </c>
      <c r="G39" s="53">
        <v>4</v>
      </c>
      <c r="H39" s="54">
        <v>45961</v>
      </c>
      <c r="I39" s="57"/>
      <c r="J39" s="57"/>
      <c r="K39" s="58"/>
      <c r="L39" s="60"/>
      <c r="M39" s="61">
        <f t="shared" si="0"/>
        <v>0</v>
      </c>
      <c r="N39" s="62">
        <f t="shared" si="1"/>
        <v>0</v>
      </c>
      <c r="O39" s="61">
        <f t="shared" si="2"/>
        <v>0</v>
      </c>
      <c r="P39" s="55"/>
    </row>
    <row r="40" spans="1:16" ht="85.5" customHeight="1" x14ac:dyDescent="0.2">
      <c r="A40" s="50">
        <v>32</v>
      </c>
      <c r="B40" s="51" t="s">
        <v>202</v>
      </c>
      <c r="C40" s="52" t="s">
        <v>203</v>
      </c>
      <c r="D40" s="20" t="s">
        <v>204</v>
      </c>
      <c r="E40" s="18" t="s">
        <v>205</v>
      </c>
      <c r="F40" s="51" t="s">
        <v>89</v>
      </c>
      <c r="G40" s="53">
        <v>2</v>
      </c>
      <c r="H40" s="54">
        <v>45961</v>
      </c>
      <c r="I40" s="57"/>
      <c r="J40" s="57"/>
      <c r="K40" s="58"/>
      <c r="L40" s="60"/>
      <c r="M40" s="61">
        <f t="shared" si="0"/>
        <v>0</v>
      </c>
      <c r="N40" s="62">
        <f t="shared" si="1"/>
        <v>0</v>
      </c>
      <c r="O40" s="61">
        <f t="shared" si="2"/>
        <v>0</v>
      </c>
      <c r="P40" s="55"/>
    </row>
    <row r="41" spans="1:16" ht="85.5" customHeight="1" x14ac:dyDescent="0.2">
      <c r="A41" s="50">
        <v>33</v>
      </c>
      <c r="B41" s="51" t="s">
        <v>206</v>
      </c>
      <c r="C41" s="52" t="s">
        <v>207</v>
      </c>
      <c r="D41" s="20" t="s">
        <v>208</v>
      </c>
      <c r="E41" s="18" t="s">
        <v>209</v>
      </c>
      <c r="F41" s="51" t="s">
        <v>89</v>
      </c>
      <c r="G41" s="53">
        <v>10</v>
      </c>
      <c r="H41" s="54">
        <v>45961</v>
      </c>
      <c r="I41" s="57"/>
      <c r="J41" s="57"/>
      <c r="K41" s="58"/>
      <c r="L41" s="60"/>
      <c r="M41" s="61">
        <f t="shared" si="0"/>
        <v>0</v>
      </c>
      <c r="N41" s="62">
        <f t="shared" si="1"/>
        <v>0</v>
      </c>
      <c r="O41" s="61">
        <f t="shared" si="2"/>
        <v>0</v>
      </c>
      <c r="P41" s="55"/>
    </row>
    <row r="42" spans="1:16" ht="85.5" customHeight="1" x14ac:dyDescent="0.2">
      <c r="A42" s="20">
        <v>34</v>
      </c>
      <c r="B42" s="51" t="s">
        <v>210</v>
      </c>
      <c r="C42" s="52" t="s">
        <v>211</v>
      </c>
      <c r="D42" s="20" t="s">
        <v>212</v>
      </c>
      <c r="E42" s="18" t="s">
        <v>213</v>
      </c>
      <c r="F42" s="51" t="s">
        <v>314</v>
      </c>
      <c r="G42" s="53">
        <v>500</v>
      </c>
      <c r="H42" s="54">
        <v>45930</v>
      </c>
      <c r="I42" s="57"/>
      <c r="J42" s="57"/>
      <c r="K42" s="58"/>
      <c r="L42" s="60"/>
      <c r="M42" s="61">
        <f t="shared" si="0"/>
        <v>0</v>
      </c>
      <c r="N42" s="62">
        <f t="shared" si="1"/>
        <v>0</v>
      </c>
      <c r="O42" s="61">
        <f t="shared" si="2"/>
        <v>0</v>
      </c>
      <c r="P42" s="55"/>
    </row>
    <row r="43" spans="1:16" ht="85.5" customHeight="1" x14ac:dyDescent="0.2">
      <c r="A43" s="50">
        <v>35</v>
      </c>
      <c r="B43" s="51" t="s">
        <v>214</v>
      </c>
      <c r="C43" s="52" t="s">
        <v>215</v>
      </c>
      <c r="D43" s="20" t="s">
        <v>216</v>
      </c>
      <c r="E43" s="18" t="s">
        <v>217</v>
      </c>
      <c r="F43" s="51" t="s">
        <v>89</v>
      </c>
      <c r="G43" s="53">
        <v>2</v>
      </c>
      <c r="H43" s="54">
        <v>45930</v>
      </c>
      <c r="I43" s="57"/>
      <c r="J43" s="57"/>
      <c r="K43" s="58"/>
      <c r="L43" s="60"/>
      <c r="M43" s="61">
        <f t="shared" si="0"/>
        <v>0</v>
      </c>
      <c r="N43" s="62">
        <f t="shared" si="1"/>
        <v>0</v>
      </c>
      <c r="O43" s="61">
        <f t="shared" si="2"/>
        <v>0</v>
      </c>
      <c r="P43" s="55"/>
    </row>
    <row r="44" spans="1:16" ht="85.5" customHeight="1" x14ac:dyDescent="0.2">
      <c r="A44" s="50">
        <v>36</v>
      </c>
      <c r="B44" s="51" t="s">
        <v>218</v>
      </c>
      <c r="C44" s="52" t="s">
        <v>219</v>
      </c>
      <c r="D44" s="20" t="s">
        <v>220</v>
      </c>
      <c r="E44" s="18" t="s">
        <v>221</v>
      </c>
      <c r="F44" s="51" t="s">
        <v>314</v>
      </c>
      <c r="G44" s="53">
        <v>50</v>
      </c>
      <c r="H44" s="54">
        <v>45961</v>
      </c>
      <c r="I44" s="57"/>
      <c r="J44" s="57"/>
      <c r="K44" s="58"/>
      <c r="L44" s="60"/>
      <c r="M44" s="61">
        <f t="shared" si="0"/>
        <v>0</v>
      </c>
      <c r="N44" s="62">
        <f t="shared" si="1"/>
        <v>0</v>
      </c>
      <c r="O44" s="61">
        <f t="shared" si="2"/>
        <v>0</v>
      </c>
      <c r="P44" s="55"/>
    </row>
    <row r="45" spans="1:16" ht="85.5" customHeight="1" x14ac:dyDescent="0.2">
      <c r="A45" s="20">
        <v>37</v>
      </c>
      <c r="B45" s="51" t="s">
        <v>222</v>
      </c>
      <c r="C45" s="52" t="s">
        <v>223</v>
      </c>
      <c r="D45" s="20" t="s">
        <v>224</v>
      </c>
      <c r="E45" s="18" t="s">
        <v>225</v>
      </c>
      <c r="F45" s="51" t="s">
        <v>314</v>
      </c>
      <c r="G45" s="53">
        <v>50</v>
      </c>
      <c r="H45" s="54">
        <v>45961</v>
      </c>
      <c r="I45" s="57"/>
      <c r="J45" s="57"/>
      <c r="K45" s="58"/>
      <c r="L45" s="60"/>
      <c r="M45" s="61">
        <f t="shared" si="0"/>
        <v>0</v>
      </c>
      <c r="N45" s="62">
        <f t="shared" si="1"/>
        <v>0</v>
      </c>
      <c r="O45" s="61">
        <f t="shared" si="2"/>
        <v>0</v>
      </c>
      <c r="P45" s="55"/>
    </row>
    <row r="46" spans="1:16" ht="85.5" customHeight="1" x14ac:dyDescent="0.2">
      <c r="A46" s="50">
        <v>38</v>
      </c>
      <c r="B46" s="51" t="s">
        <v>226</v>
      </c>
      <c r="C46" s="52" t="s">
        <v>227</v>
      </c>
      <c r="D46" s="20" t="s">
        <v>228</v>
      </c>
      <c r="E46" s="18" t="s">
        <v>229</v>
      </c>
      <c r="F46" s="51" t="s">
        <v>89</v>
      </c>
      <c r="G46" s="53">
        <v>2</v>
      </c>
      <c r="H46" s="54">
        <v>45961</v>
      </c>
      <c r="I46" s="57"/>
      <c r="J46" s="57"/>
      <c r="K46" s="58"/>
      <c r="L46" s="60"/>
      <c r="M46" s="61">
        <f t="shared" si="0"/>
        <v>0</v>
      </c>
      <c r="N46" s="62">
        <f t="shared" si="1"/>
        <v>0</v>
      </c>
      <c r="O46" s="61">
        <f t="shared" si="2"/>
        <v>0</v>
      </c>
      <c r="P46" s="55"/>
    </row>
    <row r="47" spans="1:16" ht="85.5" customHeight="1" x14ac:dyDescent="0.2">
      <c r="A47" s="50">
        <v>39</v>
      </c>
      <c r="B47" s="51" t="s">
        <v>230</v>
      </c>
      <c r="C47" s="52" t="s">
        <v>231</v>
      </c>
      <c r="D47" s="20" t="s">
        <v>232</v>
      </c>
      <c r="E47" s="18" t="s">
        <v>233</v>
      </c>
      <c r="F47" s="51" t="s">
        <v>89</v>
      </c>
      <c r="G47" s="53">
        <v>2</v>
      </c>
      <c r="H47" s="54">
        <v>45961</v>
      </c>
      <c r="I47" s="57"/>
      <c r="J47" s="57"/>
      <c r="K47" s="58"/>
      <c r="L47" s="60"/>
      <c r="M47" s="61">
        <f t="shared" si="0"/>
        <v>0</v>
      </c>
      <c r="N47" s="62">
        <f t="shared" si="1"/>
        <v>0</v>
      </c>
      <c r="O47" s="61">
        <f t="shared" si="2"/>
        <v>0</v>
      </c>
      <c r="P47" s="55"/>
    </row>
    <row r="48" spans="1:16" ht="85.5" customHeight="1" x14ac:dyDescent="0.2">
      <c r="A48" s="20">
        <v>40</v>
      </c>
      <c r="B48" s="51" t="s">
        <v>234</v>
      </c>
      <c r="C48" s="52" t="s">
        <v>235</v>
      </c>
      <c r="D48" s="20" t="s">
        <v>236</v>
      </c>
      <c r="E48" s="18" t="s">
        <v>237</v>
      </c>
      <c r="F48" s="51" t="s">
        <v>89</v>
      </c>
      <c r="G48" s="53">
        <v>20</v>
      </c>
      <c r="H48" s="54">
        <v>45930</v>
      </c>
      <c r="I48" s="57"/>
      <c r="J48" s="57"/>
      <c r="K48" s="58"/>
      <c r="L48" s="60"/>
      <c r="M48" s="61">
        <f t="shared" si="0"/>
        <v>0</v>
      </c>
      <c r="N48" s="62">
        <f t="shared" si="1"/>
        <v>0</v>
      </c>
      <c r="O48" s="61">
        <f t="shared" si="2"/>
        <v>0</v>
      </c>
      <c r="P48" s="55"/>
    </row>
    <row r="49" spans="1:16" ht="85.5" customHeight="1" x14ac:dyDescent="0.2">
      <c r="A49" s="50">
        <v>41</v>
      </c>
      <c r="B49" s="51" t="s">
        <v>238</v>
      </c>
      <c r="C49" s="52" t="s">
        <v>239</v>
      </c>
      <c r="D49" s="20" t="s">
        <v>240</v>
      </c>
      <c r="E49" s="18" t="s">
        <v>241</v>
      </c>
      <c r="F49" s="51" t="s">
        <v>89</v>
      </c>
      <c r="G49" s="53">
        <v>4</v>
      </c>
      <c r="H49" s="54">
        <v>45930</v>
      </c>
      <c r="I49" s="57"/>
      <c r="J49" s="57"/>
      <c r="K49" s="58"/>
      <c r="L49" s="60"/>
      <c r="M49" s="61">
        <f t="shared" si="0"/>
        <v>0</v>
      </c>
      <c r="N49" s="62">
        <f t="shared" si="1"/>
        <v>0</v>
      </c>
      <c r="O49" s="61">
        <f t="shared" si="2"/>
        <v>0</v>
      </c>
      <c r="P49" s="55"/>
    </row>
    <row r="50" spans="1:16" ht="85.5" customHeight="1" x14ac:dyDescent="0.2">
      <c r="A50" s="50">
        <v>42</v>
      </c>
      <c r="B50" s="51" t="s">
        <v>242</v>
      </c>
      <c r="C50" s="52" t="s">
        <v>243</v>
      </c>
      <c r="D50" s="20" t="s">
        <v>244</v>
      </c>
      <c r="E50" s="18" t="s">
        <v>245</v>
      </c>
      <c r="F50" s="51" t="s">
        <v>89</v>
      </c>
      <c r="G50" s="53">
        <v>75</v>
      </c>
      <c r="H50" s="54">
        <v>45961</v>
      </c>
      <c r="I50" s="57"/>
      <c r="J50" s="57"/>
      <c r="K50" s="58"/>
      <c r="L50" s="60"/>
      <c r="M50" s="61">
        <f t="shared" si="0"/>
        <v>0</v>
      </c>
      <c r="N50" s="62">
        <f t="shared" si="1"/>
        <v>0</v>
      </c>
      <c r="O50" s="61">
        <f t="shared" si="2"/>
        <v>0</v>
      </c>
      <c r="P50" s="55"/>
    </row>
    <row r="51" spans="1:16" ht="85.5" customHeight="1" x14ac:dyDescent="0.2">
      <c r="A51" s="20">
        <v>43</v>
      </c>
      <c r="B51" s="51" t="s">
        <v>246</v>
      </c>
      <c r="C51" s="52" t="s">
        <v>247</v>
      </c>
      <c r="D51" s="20" t="s">
        <v>248</v>
      </c>
      <c r="E51" s="18" t="s">
        <v>249</v>
      </c>
      <c r="F51" s="51" t="s">
        <v>89</v>
      </c>
      <c r="G51" s="53">
        <v>75</v>
      </c>
      <c r="H51" s="54">
        <v>45961</v>
      </c>
      <c r="I51" s="57"/>
      <c r="J51" s="57"/>
      <c r="K51" s="58"/>
      <c r="L51" s="60"/>
      <c r="M51" s="61">
        <f t="shared" si="0"/>
        <v>0</v>
      </c>
      <c r="N51" s="62">
        <f t="shared" si="1"/>
        <v>0</v>
      </c>
      <c r="O51" s="61">
        <f t="shared" si="2"/>
        <v>0</v>
      </c>
      <c r="P51" s="55"/>
    </row>
    <row r="52" spans="1:16" ht="85.5" customHeight="1" x14ac:dyDescent="0.2">
      <c r="A52" s="50">
        <v>44</v>
      </c>
      <c r="B52" s="51" t="s">
        <v>250</v>
      </c>
      <c r="C52" s="52" t="s">
        <v>251</v>
      </c>
      <c r="D52" s="20" t="s">
        <v>252</v>
      </c>
      <c r="E52" s="18" t="s">
        <v>253</v>
      </c>
      <c r="F52" s="51" t="s">
        <v>89</v>
      </c>
      <c r="G52" s="53">
        <v>25</v>
      </c>
      <c r="H52" s="54">
        <v>45961</v>
      </c>
      <c r="I52" s="57"/>
      <c r="J52" s="57"/>
      <c r="K52" s="58"/>
      <c r="L52" s="60"/>
      <c r="M52" s="61">
        <f t="shared" si="0"/>
        <v>0</v>
      </c>
      <c r="N52" s="62">
        <f t="shared" si="1"/>
        <v>0</v>
      </c>
      <c r="O52" s="61">
        <f t="shared" si="2"/>
        <v>0</v>
      </c>
      <c r="P52" s="55"/>
    </row>
    <row r="53" spans="1:16" ht="85.5" customHeight="1" x14ac:dyDescent="0.2">
      <c r="A53" s="50">
        <v>45</v>
      </c>
      <c r="B53" s="51" t="s">
        <v>254</v>
      </c>
      <c r="C53" s="52" t="s">
        <v>255</v>
      </c>
      <c r="D53" s="20" t="s">
        <v>256</v>
      </c>
      <c r="E53" s="18" t="s">
        <v>257</v>
      </c>
      <c r="F53" s="51" t="s">
        <v>89</v>
      </c>
      <c r="G53" s="53">
        <v>10</v>
      </c>
      <c r="H53" s="54">
        <v>45930</v>
      </c>
      <c r="I53" s="57"/>
      <c r="J53" s="57"/>
      <c r="K53" s="58"/>
      <c r="L53" s="60"/>
      <c r="M53" s="61">
        <f t="shared" si="0"/>
        <v>0</v>
      </c>
      <c r="N53" s="62">
        <f t="shared" si="1"/>
        <v>0</v>
      </c>
      <c r="O53" s="61">
        <f t="shared" si="2"/>
        <v>0</v>
      </c>
      <c r="P53" s="55"/>
    </row>
    <row r="54" spans="1:16" ht="85.5" customHeight="1" x14ac:dyDescent="0.2">
      <c r="A54" s="20">
        <v>46</v>
      </c>
      <c r="B54" s="51" t="s">
        <v>258</v>
      </c>
      <c r="C54" s="52" t="s">
        <v>255</v>
      </c>
      <c r="D54" s="20" t="s">
        <v>256</v>
      </c>
      <c r="E54" s="18" t="s">
        <v>257</v>
      </c>
      <c r="F54" s="51" t="s">
        <v>89</v>
      </c>
      <c r="G54" s="53">
        <v>2</v>
      </c>
      <c r="H54" s="54">
        <v>45961</v>
      </c>
      <c r="I54" s="57"/>
      <c r="J54" s="57"/>
      <c r="K54" s="58"/>
      <c r="L54" s="60"/>
      <c r="M54" s="61">
        <f t="shared" si="0"/>
        <v>0</v>
      </c>
      <c r="N54" s="62">
        <f t="shared" si="1"/>
        <v>0</v>
      </c>
      <c r="O54" s="61">
        <f t="shared" si="2"/>
        <v>0</v>
      </c>
      <c r="P54" s="55"/>
    </row>
    <row r="55" spans="1:16" ht="85.5" customHeight="1" x14ac:dyDescent="0.2">
      <c r="A55" s="50">
        <v>47</v>
      </c>
      <c r="B55" s="51" t="s">
        <v>259</v>
      </c>
      <c r="C55" s="52" t="s">
        <v>260</v>
      </c>
      <c r="D55" s="20" t="s">
        <v>261</v>
      </c>
      <c r="E55" s="18" t="s">
        <v>262</v>
      </c>
      <c r="F55" s="51" t="s">
        <v>89</v>
      </c>
      <c r="G55" s="53">
        <v>10</v>
      </c>
      <c r="H55" s="54">
        <v>45930</v>
      </c>
      <c r="I55" s="57"/>
      <c r="J55" s="57"/>
      <c r="K55" s="58"/>
      <c r="L55" s="60"/>
      <c r="M55" s="61">
        <f t="shared" si="0"/>
        <v>0</v>
      </c>
      <c r="N55" s="62">
        <f t="shared" si="1"/>
        <v>0</v>
      </c>
      <c r="O55" s="61">
        <f t="shared" si="2"/>
        <v>0</v>
      </c>
      <c r="P55" s="55"/>
    </row>
    <row r="56" spans="1:16" ht="85.5" customHeight="1" x14ac:dyDescent="0.2">
      <c r="A56" s="50">
        <v>48</v>
      </c>
      <c r="B56" s="51" t="s">
        <v>263</v>
      </c>
      <c r="C56" s="52" t="s">
        <v>264</v>
      </c>
      <c r="D56" s="20" t="s">
        <v>265</v>
      </c>
      <c r="E56" s="18" t="s">
        <v>266</v>
      </c>
      <c r="F56" s="51" t="s">
        <v>89</v>
      </c>
      <c r="G56" s="53">
        <v>2</v>
      </c>
      <c r="H56" s="54">
        <v>45961</v>
      </c>
      <c r="I56" s="57"/>
      <c r="J56" s="57"/>
      <c r="K56" s="58"/>
      <c r="L56" s="60"/>
      <c r="M56" s="61">
        <f t="shared" si="0"/>
        <v>0</v>
      </c>
      <c r="N56" s="62">
        <f t="shared" si="1"/>
        <v>0</v>
      </c>
      <c r="O56" s="61">
        <f t="shared" si="2"/>
        <v>0</v>
      </c>
      <c r="P56" s="55"/>
    </row>
    <row r="57" spans="1:16" ht="85.5" customHeight="1" x14ac:dyDescent="0.2">
      <c r="A57" s="20">
        <v>49</v>
      </c>
      <c r="B57" s="51" t="s">
        <v>267</v>
      </c>
      <c r="C57" s="52" t="s">
        <v>268</v>
      </c>
      <c r="D57" s="20" t="s">
        <v>269</v>
      </c>
      <c r="E57" s="18" t="s">
        <v>270</v>
      </c>
      <c r="F57" s="51" t="s">
        <v>89</v>
      </c>
      <c r="G57" s="53">
        <v>4</v>
      </c>
      <c r="H57" s="54">
        <v>45930</v>
      </c>
      <c r="I57" s="57"/>
      <c r="J57" s="57"/>
      <c r="K57" s="58"/>
      <c r="L57" s="60"/>
      <c r="M57" s="61">
        <f t="shared" si="0"/>
        <v>0</v>
      </c>
      <c r="N57" s="62">
        <f t="shared" si="1"/>
        <v>0</v>
      </c>
      <c r="O57" s="61">
        <f t="shared" si="2"/>
        <v>0</v>
      </c>
      <c r="P57" s="55"/>
    </row>
    <row r="58" spans="1:16" ht="85.5" customHeight="1" x14ac:dyDescent="0.2">
      <c r="A58" s="50">
        <v>50</v>
      </c>
      <c r="B58" s="51" t="s">
        <v>271</v>
      </c>
      <c r="C58" s="52" t="s">
        <v>272</v>
      </c>
      <c r="D58" s="20" t="s">
        <v>273</v>
      </c>
      <c r="E58" s="18" t="s">
        <v>274</v>
      </c>
      <c r="F58" s="51" t="s">
        <v>89</v>
      </c>
      <c r="G58" s="53">
        <v>1</v>
      </c>
      <c r="H58" s="54">
        <v>45961</v>
      </c>
      <c r="I58" s="57"/>
      <c r="J58" s="57"/>
      <c r="K58" s="58"/>
      <c r="L58" s="60"/>
      <c r="M58" s="61">
        <f t="shared" si="0"/>
        <v>0</v>
      </c>
      <c r="N58" s="62">
        <f t="shared" si="1"/>
        <v>0</v>
      </c>
      <c r="O58" s="61">
        <f t="shared" si="2"/>
        <v>0</v>
      </c>
      <c r="P58" s="55"/>
    </row>
    <row r="59" spans="1:16" ht="85.5" customHeight="1" x14ac:dyDescent="0.2">
      <c r="A59" s="50">
        <v>51</v>
      </c>
      <c r="B59" s="51" t="s">
        <v>275</v>
      </c>
      <c r="C59" s="52" t="s">
        <v>276</v>
      </c>
      <c r="D59" s="20" t="s">
        <v>277</v>
      </c>
      <c r="E59" s="18" t="s">
        <v>278</v>
      </c>
      <c r="F59" s="51" t="s">
        <v>89</v>
      </c>
      <c r="G59" s="53">
        <v>10</v>
      </c>
      <c r="H59" s="54">
        <v>45961</v>
      </c>
      <c r="I59" s="57"/>
      <c r="J59" s="57"/>
      <c r="K59" s="58"/>
      <c r="L59" s="60"/>
      <c r="M59" s="61">
        <f t="shared" si="0"/>
        <v>0</v>
      </c>
      <c r="N59" s="62">
        <f t="shared" si="1"/>
        <v>0</v>
      </c>
      <c r="O59" s="61">
        <f t="shared" si="2"/>
        <v>0</v>
      </c>
      <c r="P59" s="55"/>
    </row>
    <row r="60" spans="1:16" ht="85.5" customHeight="1" x14ac:dyDescent="0.2">
      <c r="A60" s="20">
        <v>52</v>
      </c>
      <c r="B60" s="51" t="s">
        <v>279</v>
      </c>
      <c r="C60" s="52" t="s">
        <v>280</v>
      </c>
      <c r="D60" s="20" t="s">
        <v>281</v>
      </c>
      <c r="E60" s="18" t="s">
        <v>282</v>
      </c>
      <c r="F60" s="51" t="s">
        <v>89</v>
      </c>
      <c r="G60" s="53">
        <v>20</v>
      </c>
      <c r="H60" s="54">
        <v>45961</v>
      </c>
      <c r="I60" s="57"/>
      <c r="J60" s="57"/>
      <c r="K60" s="58"/>
      <c r="L60" s="60"/>
      <c r="M60" s="61">
        <f t="shared" si="0"/>
        <v>0</v>
      </c>
      <c r="N60" s="62">
        <f t="shared" si="1"/>
        <v>0</v>
      </c>
      <c r="O60" s="61">
        <f t="shared" si="2"/>
        <v>0</v>
      </c>
      <c r="P60" s="55"/>
    </row>
    <row r="61" spans="1:16" ht="85.5" customHeight="1" x14ac:dyDescent="0.2">
      <c r="A61" s="50">
        <v>53</v>
      </c>
      <c r="B61" s="51" t="s">
        <v>283</v>
      </c>
      <c r="C61" s="52" t="s">
        <v>280</v>
      </c>
      <c r="D61" s="20" t="s">
        <v>281</v>
      </c>
      <c r="E61" s="18" t="s">
        <v>282</v>
      </c>
      <c r="F61" s="51" t="s">
        <v>89</v>
      </c>
      <c r="G61" s="53">
        <v>10</v>
      </c>
      <c r="H61" s="54">
        <v>45900</v>
      </c>
      <c r="I61" s="57"/>
      <c r="J61" s="57"/>
      <c r="K61" s="58"/>
      <c r="L61" s="60"/>
      <c r="M61" s="61">
        <f t="shared" si="0"/>
        <v>0</v>
      </c>
      <c r="N61" s="62">
        <f t="shared" si="1"/>
        <v>0</v>
      </c>
      <c r="O61" s="61">
        <f t="shared" si="2"/>
        <v>0</v>
      </c>
      <c r="P61" s="55"/>
    </row>
    <row r="62" spans="1:16" ht="85.5" customHeight="1" x14ac:dyDescent="0.2">
      <c r="A62" s="50">
        <v>54</v>
      </c>
      <c r="B62" s="51" t="s">
        <v>284</v>
      </c>
      <c r="C62" s="52" t="s">
        <v>285</v>
      </c>
      <c r="D62" s="20" t="s">
        <v>286</v>
      </c>
      <c r="E62" s="18" t="s">
        <v>287</v>
      </c>
      <c r="F62" s="51" t="s">
        <v>89</v>
      </c>
      <c r="G62" s="53">
        <v>10</v>
      </c>
      <c r="H62" s="54">
        <v>45930</v>
      </c>
      <c r="I62" s="57"/>
      <c r="J62" s="57"/>
      <c r="K62" s="58"/>
      <c r="L62" s="60"/>
      <c r="M62" s="61">
        <f t="shared" si="0"/>
        <v>0</v>
      </c>
      <c r="N62" s="62">
        <f t="shared" si="1"/>
        <v>0</v>
      </c>
      <c r="O62" s="61">
        <f t="shared" si="2"/>
        <v>0</v>
      </c>
      <c r="P62" s="55"/>
    </row>
    <row r="63" spans="1:16" ht="85.5" customHeight="1" x14ac:dyDescent="0.2">
      <c r="A63" s="20">
        <v>55</v>
      </c>
      <c r="B63" s="51" t="s">
        <v>288</v>
      </c>
      <c r="C63" s="52" t="s">
        <v>285</v>
      </c>
      <c r="D63" s="20" t="s">
        <v>286</v>
      </c>
      <c r="E63" s="18" t="s">
        <v>287</v>
      </c>
      <c r="F63" s="51" t="s">
        <v>89</v>
      </c>
      <c r="G63" s="53">
        <v>1</v>
      </c>
      <c r="H63" s="54">
        <v>45930</v>
      </c>
      <c r="I63" s="57"/>
      <c r="J63" s="57"/>
      <c r="K63" s="58"/>
      <c r="L63" s="60"/>
      <c r="M63" s="61">
        <f t="shared" si="0"/>
        <v>0</v>
      </c>
      <c r="N63" s="62">
        <f t="shared" si="1"/>
        <v>0</v>
      </c>
      <c r="O63" s="61">
        <f t="shared" si="2"/>
        <v>0</v>
      </c>
      <c r="P63" s="55"/>
    </row>
    <row r="64" spans="1:16" ht="85.5" customHeight="1" x14ac:dyDescent="0.2">
      <c r="A64" s="50">
        <v>56</v>
      </c>
      <c r="B64" s="51" t="s">
        <v>289</v>
      </c>
      <c r="C64" s="52" t="s">
        <v>285</v>
      </c>
      <c r="D64" s="20" t="s">
        <v>286</v>
      </c>
      <c r="E64" s="18" t="s">
        <v>287</v>
      </c>
      <c r="F64" s="51" t="s">
        <v>89</v>
      </c>
      <c r="G64" s="53">
        <v>10</v>
      </c>
      <c r="H64" s="54">
        <v>45930</v>
      </c>
      <c r="I64" s="57"/>
      <c r="J64" s="57"/>
      <c r="K64" s="58"/>
      <c r="L64" s="60"/>
      <c r="M64" s="61">
        <f t="shared" si="0"/>
        <v>0</v>
      </c>
      <c r="N64" s="62">
        <f t="shared" si="1"/>
        <v>0</v>
      </c>
      <c r="O64" s="61">
        <f t="shared" si="2"/>
        <v>0</v>
      </c>
      <c r="P64" s="55"/>
    </row>
    <row r="65" spans="1:16" ht="85.5" customHeight="1" x14ac:dyDescent="0.2">
      <c r="A65" s="50">
        <v>57</v>
      </c>
      <c r="B65" s="51" t="s">
        <v>290</v>
      </c>
      <c r="C65" s="52" t="s">
        <v>291</v>
      </c>
      <c r="D65" s="20" t="s">
        <v>292</v>
      </c>
      <c r="E65" s="18" t="s">
        <v>293</v>
      </c>
      <c r="F65" s="51" t="s">
        <v>89</v>
      </c>
      <c r="G65" s="53">
        <v>2</v>
      </c>
      <c r="H65" s="54">
        <v>45930</v>
      </c>
      <c r="I65" s="57"/>
      <c r="J65" s="57"/>
      <c r="K65" s="58"/>
      <c r="L65" s="60"/>
      <c r="M65" s="61">
        <f t="shared" si="0"/>
        <v>0</v>
      </c>
      <c r="N65" s="62">
        <f t="shared" si="1"/>
        <v>0</v>
      </c>
      <c r="O65" s="61">
        <f t="shared" si="2"/>
        <v>0</v>
      </c>
      <c r="P65" s="55"/>
    </row>
    <row r="66" spans="1:16" ht="85.5" customHeight="1" x14ac:dyDescent="0.2">
      <c r="A66" s="20">
        <v>58</v>
      </c>
      <c r="B66" s="51" t="s">
        <v>294</v>
      </c>
      <c r="C66" s="52" t="s">
        <v>295</v>
      </c>
      <c r="D66" s="20" t="s">
        <v>296</v>
      </c>
      <c r="E66" s="18" t="s">
        <v>297</v>
      </c>
      <c r="F66" s="51" t="s">
        <v>89</v>
      </c>
      <c r="G66" s="53">
        <v>5</v>
      </c>
      <c r="H66" s="54">
        <v>45930</v>
      </c>
      <c r="I66" s="57"/>
      <c r="J66" s="57"/>
      <c r="K66" s="58"/>
      <c r="L66" s="60"/>
      <c r="M66" s="61">
        <f t="shared" si="0"/>
        <v>0</v>
      </c>
      <c r="N66" s="62">
        <f t="shared" si="1"/>
        <v>0</v>
      </c>
      <c r="O66" s="61">
        <f t="shared" si="2"/>
        <v>0</v>
      </c>
      <c r="P66" s="55"/>
    </row>
    <row r="67" spans="1:16" ht="85.5" customHeight="1" x14ac:dyDescent="0.2">
      <c r="A67" s="50">
        <v>59</v>
      </c>
      <c r="B67" s="51" t="s">
        <v>298</v>
      </c>
      <c r="C67" s="52" t="s">
        <v>299</v>
      </c>
      <c r="D67" s="20" t="s">
        <v>300</v>
      </c>
      <c r="E67" s="18" t="s">
        <v>301</v>
      </c>
      <c r="F67" s="51" t="s">
        <v>89</v>
      </c>
      <c r="G67" s="53">
        <v>2</v>
      </c>
      <c r="H67" s="54">
        <v>45930</v>
      </c>
      <c r="I67" s="57"/>
      <c r="J67" s="57"/>
      <c r="K67" s="58"/>
      <c r="L67" s="60"/>
      <c r="M67" s="61">
        <f t="shared" si="0"/>
        <v>0</v>
      </c>
      <c r="N67" s="62">
        <f t="shared" si="1"/>
        <v>0</v>
      </c>
      <c r="O67" s="61">
        <f t="shared" si="2"/>
        <v>0</v>
      </c>
      <c r="P67" s="55"/>
    </row>
    <row r="68" spans="1:16" ht="85.5" customHeight="1" x14ac:dyDescent="0.2">
      <c r="A68" s="50">
        <v>60</v>
      </c>
      <c r="B68" s="51" t="s">
        <v>302</v>
      </c>
      <c r="C68" s="52" t="s">
        <v>303</v>
      </c>
      <c r="D68" s="20" t="s">
        <v>304</v>
      </c>
      <c r="E68" s="18" t="s">
        <v>305</v>
      </c>
      <c r="F68" s="51" t="s">
        <v>316</v>
      </c>
      <c r="G68" s="53">
        <v>13</v>
      </c>
      <c r="H68" s="54">
        <v>45961</v>
      </c>
      <c r="I68" s="57"/>
      <c r="J68" s="57"/>
      <c r="K68" s="58"/>
      <c r="L68" s="60"/>
      <c r="M68" s="61">
        <f t="shared" si="0"/>
        <v>0</v>
      </c>
      <c r="N68" s="62">
        <f t="shared" si="1"/>
        <v>0</v>
      </c>
      <c r="O68" s="61">
        <f t="shared" si="2"/>
        <v>0</v>
      </c>
      <c r="P68" s="55"/>
    </row>
    <row r="69" spans="1:16" ht="85.5" customHeight="1" x14ac:dyDescent="0.2">
      <c r="A69" s="20">
        <v>61</v>
      </c>
      <c r="B69" s="51" t="s">
        <v>306</v>
      </c>
      <c r="C69" s="52" t="s">
        <v>307</v>
      </c>
      <c r="D69" s="20" t="s">
        <v>308</v>
      </c>
      <c r="E69" s="18" t="s">
        <v>309</v>
      </c>
      <c r="F69" s="51" t="s">
        <v>89</v>
      </c>
      <c r="G69" s="53">
        <v>2</v>
      </c>
      <c r="H69" s="54">
        <v>45930</v>
      </c>
      <c r="I69" s="57"/>
      <c r="J69" s="57"/>
      <c r="K69" s="58"/>
      <c r="L69" s="60"/>
      <c r="M69" s="61">
        <f t="shared" si="0"/>
        <v>0</v>
      </c>
      <c r="N69" s="62">
        <f t="shared" si="1"/>
        <v>0</v>
      </c>
      <c r="O69" s="61">
        <f t="shared" si="2"/>
        <v>0</v>
      </c>
      <c r="P69" s="55"/>
    </row>
    <row r="70" spans="1:16" ht="85.5" customHeight="1" x14ac:dyDescent="0.2">
      <c r="A70" s="50">
        <v>62</v>
      </c>
      <c r="B70" s="51" t="s">
        <v>310</v>
      </c>
      <c r="C70" s="52" t="s">
        <v>311</v>
      </c>
      <c r="D70" s="20" t="s">
        <v>312</v>
      </c>
      <c r="E70" s="18" t="s">
        <v>313</v>
      </c>
      <c r="F70" s="51" t="s">
        <v>89</v>
      </c>
      <c r="G70" s="53">
        <v>2</v>
      </c>
      <c r="H70" s="54">
        <v>45961</v>
      </c>
      <c r="I70" s="57"/>
      <c r="J70" s="57"/>
      <c r="K70" s="58"/>
      <c r="L70" s="60"/>
      <c r="M70" s="61">
        <f t="shared" si="0"/>
        <v>0</v>
      </c>
      <c r="N70" s="62">
        <f t="shared" si="1"/>
        <v>0</v>
      </c>
      <c r="O70" s="61">
        <f t="shared" si="2"/>
        <v>0</v>
      </c>
      <c r="P70" s="55"/>
    </row>
    <row r="71" spans="1:16" ht="55.5" customHeight="1" x14ac:dyDescent="0.2">
      <c r="A71" s="24" t="s">
        <v>82</v>
      </c>
      <c r="B71" s="25"/>
      <c r="C71" s="25"/>
      <c r="D71" s="25"/>
      <c r="E71" s="25"/>
      <c r="F71" s="25"/>
      <c r="G71" s="25"/>
      <c r="H71" s="25"/>
      <c r="I71" s="25"/>
      <c r="J71" s="25"/>
      <c r="K71" s="26"/>
      <c r="L71" s="26"/>
      <c r="M71" s="22">
        <f>SUMPRODUCT(M9:M70)</f>
        <v>0</v>
      </c>
      <c r="N71" s="23"/>
      <c r="O71" s="22">
        <f>SUMPRODUCT(O9:O70)</f>
        <v>0</v>
      </c>
    </row>
  </sheetData>
  <autoFilter ref="A8:O71">
    <filterColumn colId="10" showButton="0"/>
    <filterColumn colId="13" showButton="0"/>
    <filterColumn colId="14" showButton="0"/>
  </autoFilter>
  <mergeCells count="9">
    <mergeCell ref="A71:L71"/>
    <mergeCell ref="A7:H7"/>
    <mergeCell ref="A1:D1"/>
    <mergeCell ref="A2:D2"/>
    <mergeCell ref="A3:D3"/>
    <mergeCell ref="A4:D4"/>
    <mergeCell ref="I7:P7"/>
    <mergeCell ref="A6:P6"/>
    <mergeCell ref="L4:M4"/>
  </mergeCells>
  <pageMargins left="0.7" right="0.7" top="0.75" bottom="0.75" header="0.3" footer="0.3"/>
  <pageSetup paperSize="9" scale="1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
  <sheetViews>
    <sheetView zoomScale="55" zoomScaleNormal="55" workbookViewId="0">
      <selection activeCell="Z8" sqref="Z8"/>
    </sheetView>
  </sheetViews>
  <sheetFormatPr defaultRowHeight="15" x14ac:dyDescent="0.25"/>
  <cols>
    <col min="1" max="1" width="12.42578125" customWidth="1"/>
    <col min="2" max="2" width="11.7109375" customWidth="1"/>
    <col min="3" max="3" width="26.85546875" customWidth="1"/>
    <col min="4" max="4" width="46.85546875" customWidth="1"/>
    <col min="5" max="5" width="9.5703125" customWidth="1"/>
    <col min="6" max="6" width="16.140625" customWidth="1"/>
    <col min="7" max="8" width="16.28515625" customWidth="1"/>
    <col min="9" max="9" width="11.5703125" customWidth="1"/>
    <col min="12" max="12" width="6.5703125" customWidth="1"/>
    <col min="20" max="20" width="9.140625" customWidth="1"/>
    <col min="21" max="21" width="3.42578125" customWidth="1"/>
    <col min="23" max="23" width="9.140625" customWidth="1"/>
    <col min="24" max="24" width="5.7109375" customWidth="1"/>
    <col min="25" max="25" width="9.140625" customWidth="1"/>
    <col min="26" max="26" width="24.140625" customWidth="1"/>
  </cols>
  <sheetData>
    <row r="1" spans="1:24" x14ac:dyDescent="0.25">
      <c r="A1" s="39" t="s">
        <v>64</v>
      </c>
      <c r="B1" s="40"/>
      <c r="C1" s="41"/>
      <c r="D1" s="42" t="s">
        <v>65</v>
      </c>
      <c r="E1" s="43"/>
      <c r="F1" s="8"/>
      <c r="G1" s="8"/>
      <c r="H1" s="8"/>
    </row>
    <row r="2" spans="1:24" x14ac:dyDescent="0.25">
      <c r="A2" s="39" t="s">
        <v>61</v>
      </c>
      <c r="B2" s="40"/>
      <c r="C2" s="41"/>
      <c r="D2" s="42"/>
      <c r="E2" s="43"/>
      <c r="F2" s="8"/>
      <c r="G2" s="8"/>
      <c r="H2" s="8"/>
    </row>
    <row r="3" spans="1:24" x14ac:dyDescent="0.25">
      <c r="A3" s="39" t="s">
        <v>62</v>
      </c>
      <c r="B3" s="40"/>
      <c r="C3" s="41"/>
      <c r="D3" s="42"/>
      <c r="E3" s="43"/>
      <c r="F3" s="8"/>
      <c r="G3" s="8"/>
      <c r="H3" s="8"/>
    </row>
    <row r="4" spans="1:24" x14ac:dyDescent="0.25">
      <c r="A4" s="39" t="s">
        <v>63</v>
      </c>
      <c r="B4" s="40"/>
      <c r="C4" s="41"/>
      <c r="D4" s="42"/>
      <c r="E4" s="43"/>
      <c r="F4" s="8"/>
      <c r="G4" s="8"/>
      <c r="H4" s="8"/>
    </row>
    <row r="6" spans="1:24" ht="57.75" customHeight="1" x14ac:dyDescent="0.25">
      <c r="A6" s="36" t="s">
        <v>66</v>
      </c>
      <c r="B6" s="37"/>
      <c r="C6" s="37"/>
      <c r="D6" s="37"/>
      <c r="E6" s="37"/>
      <c r="F6" s="37"/>
      <c r="G6" s="37"/>
      <c r="H6" s="37"/>
      <c r="I6" s="37"/>
      <c r="J6" s="37"/>
      <c r="K6" s="37"/>
      <c r="L6" s="37"/>
      <c r="M6" s="37"/>
      <c r="N6" s="37"/>
      <c r="O6" s="37"/>
      <c r="P6" s="37"/>
      <c r="Q6" s="37"/>
      <c r="R6" s="37"/>
      <c r="S6" s="37"/>
      <c r="T6" s="37"/>
      <c r="U6" s="37"/>
      <c r="V6" s="37"/>
      <c r="W6" s="37"/>
      <c r="X6" s="38"/>
    </row>
    <row r="7" spans="1:24" ht="41.25" customHeight="1" x14ac:dyDescent="0.25">
      <c r="A7" s="2" t="s">
        <v>3</v>
      </c>
      <c r="B7" s="2" t="s">
        <v>0</v>
      </c>
      <c r="C7" s="2" t="s">
        <v>4</v>
      </c>
      <c r="D7" s="2" t="s">
        <v>5</v>
      </c>
      <c r="E7" s="2" t="s">
        <v>1</v>
      </c>
      <c r="F7" s="9" t="s">
        <v>68</v>
      </c>
      <c r="G7" s="9" t="s">
        <v>67</v>
      </c>
      <c r="H7" s="9" t="s">
        <v>69</v>
      </c>
      <c r="I7" s="2" t="s">
        <v>2</v>
      </c>
      <c r="J7" s="47" t="s">
        <v>55</v>
      </c>
      <c r="K7" s="48"/>
      <c r="L7" s="49"/>
      <c r="M7" s="47" t="s">
        <v>56</v>
      </c>
      <c r="N7" s="49"/>
      <c r="O7" s="47" t="s">
        <v>57</v>
      </c>
      <c r="P7" s="49"/>
      <c r="Q7" s="47" t="s">
        <v>58</v>
      </c>
      <c r="R7" s="49"/>
      <c r="S7" s="47" t="s">
        <v>59</v>
      </c>
      <c r="T7" s="48"/>
      <c r="U7" s="49"/>
      <c r="V7" s="47" t="s">
        <v>60</v>
      </c>
      <c r="W7" s="48"/>
      <c r="X7" s="49"/>
    </row>
    <row r="8" spans="1:24" ht="30" x14ac:dyDescent="0.25">
      <c r="A8" s="3">
        <v>1</v>
      </c>
      <c r="B8" s="1" t="s">
        <v>6</v>
      </c>
      <c r="C8" s="4" t="s">
        <v>14</v>
      </c>
      <c r="D8" s="4" t="s">
        <v>10</v>
      </c>
      <c r="E8" s="5" t="s">
        <v>18</v>
      </c>
      <c r="F8" s="5">
        <v>71</v>
      </c>
      <c r="G8" s="5">
        <v>11</v>
      </c>
      <c r="H8" s="5">
        <f>F8-G8</f>
        <v>60</v>
      </c>
      <c r="I8" s="6">
        <v>58</v>
      </c>
      <c r="J8" s="44"/>
      <c r="K8" s="45"/>
      <c r="L8" s="46"/>
      <c r="M8" s="44"/>
      <c r="N8" s="46"/>
      <c r="O8" s="44"/>
      <c r="P8" s="46"/>
      <c r="Q8" s="44"/>
      <c r="R8" s="46"/>
      <c r="S8" s="44"/>
      <c r="T8" s="45"/>
      <c r="U8" s="46"/>
      <c r="V8" s="44"/>
      <c r="W8" s="45"/>
      <c r="X8" s="46"/>
    </row>
    <row r="9" spans="1:24" ht="30" x14ac:dyDescent="0.25">
      <c r="A9" s="3">
        <v>2</v>
      </c>
      <c r="B9" s="1" t="s">
        <v>7</v>
      </c>
      <c r="C9" s="4" t="s">
        <v>15</v>
      </c>
      <c r="D9" s="4" t="s">
        <v>11</v>
      </c>
      <c r="E9" s="5" t="s">
        <v>18</v>
      </c>
      <c r="F9" s="5">
        <v>76</v>
      </c>
      <c r="G9" s="5">
        <v>11</v>
      </c>
      <c r="H9" s="5">
        <f t="shared" ref="H9:H25" si="0">F9-G9</f>
        <v>65</v>
      </c>
      <c r="I9" s="6">
        <v>53</v>
      </c>
      <c r="J9" s="44"/>
      <c r="K9" s="45"/>
      <c r="L9" s="46"/>
      <c r="M9" s="44"/>
      <c r="N9" s="46"/>
      <c r="O9" s="44"/>
      <c r="P9" s="46"/>
      <c r="Q9" s="44"/>
      <c r="R9" s="46"/>
      <c r="S9" s="44"/>
      <c r="T9" s="45"/>
      <c r="U9" s="46"/>
      <c r="V9" s="44"/>
      <c r="W9" s="45"/>
      <c r="X9" s="46"/>
    </row>
    <row r="10" spans="1:24" ht="30" x14ac:dyDescent="0.25">
      <c r="A10" s="3">
        <v>3</v>
      </c>
      <c r="B10" s="1" t="s">
        <v>8</v>
      </c>
      <c r="C10" s="4" t="s">
        <v>16</v>
      </c>
      <c r="D10" s="4" t="s">
        <v>12</v>
      </c>
      <c r="E10" s="5" t="s">
        <v>18</v>
      </c>
      <c r="F10" s="5">
        <v>41</v>
      </c>
      <c r="G10" s="5">
        <v>0</v>
      </c>
      <c r="H10" s="5">
        <f t="shared" si="0"/>
        <v>41</v>
      </c>
      <c r="I10" s="6">
        <v>19</v>
      </c>
      <c r="J10" s="44"/>
      <c r="K10" s="45"/>
      <c r="L10" s="46"/>
      <c r="M10" s="44"/>
      <c r="N10" s="46"/>
      <c r="O10" s="44"/>
      <c r="P10" s="46"/>
      <c r="Q10" s="44"/>
      <c r="R10" s="46"/>
      <c r="S10" s="44"/>
      <c r="T10" s="45"/>
      <c r="U10" s="46"/>
      <c r="V10" s="44"/>
      <c r="W10" s="45"/>
      <c r="X10" s="46"/>
    </row>
    <row r="11" spans="1:24" ht="30" x14ac:dyDescent="0.25">
      <c r="A11" s="3">
        <v>4</v>
      </c>
      <c r="B11" s="1" t="s">
        <v>9</v>
      </c>
      <c r="C11" s="4" t="s">
        <v>17</v>
      </c>
      <c r="D11" s="4" t="s">
        <v>13</v>
      </c>
      <c r="E11" s="5" t="s">
        <v>18</v>
      </c>
      <c r="F11" s="5">
        <v>21</v>
      </c>
      <c r="G11" s="5">
        <v>12</v>
      </c>
      <c r="H11" s="5">
        <f t="shared" si="0"/>
        <v>9</v>
      </c>
      <c r="I11" s="6">
        <v>1</v>
      </c>
      <c r="J11" s="44"/>
      <c r="K11" s="45"/>
      <c r="L11" s="46"/>
      <c r="M11" s="44"/>
      <c r="N11" s="46"/>
      <c r="O11" s="44"/>
      <c r="P11" s="46"/>
      <c r="Q11" s="44"/>
      <c r="R11" s="46"/>
      <c r="S11" s="44"/>
      <c r="T11" s="45"/>
      <c r="U11" s="46"/>
      <c r="V11" s="44"/>
      <c r="W11" s="45"/>
      <c r="X11" s="46"/>
    </row>
    <row r="12" spans="1:24" ht="21" customHeight="1" x14ac:dyDescent="0.25">
      <c r="A12" s="3">
        <v>5</v>
      </c>
      <c r="B12" s="4">
        <v>3216873</v>
      </c>
      <c r="C12" s="7" t="s">
        <v>49</v>
      </c>
      <c r="D12" s="4" t="s">
        <v>52</v>
      </c>
      <c r="E12" s="5" t="s">
        <v>18</v>
      </c>
      <c r="F12" s="5">
        <v>1</v>
      </c>
      <c r="G12" s="5">
        <v>0</v>
      </c>
      <c r="H12" s="5">
        <f t="shared" si="0"/>
        <v>1</v>
      </c>
      <c r="I12" s="6">
        <v>1</v>
      </c>
      <c r="J12" s="44"/>
      <c r="K12" s="45"/>
      <c r="L12" s="46"/>
      <c r="M12" s="44"/>
      <c r="N12" s="46"/>
      <c r="O12" s="44"/>
      <c r="P12" s="46"/>
      <c r="Q12" s="44"/>
      <c r="R12" s="46"/>
      <c r="S12" s="44"/>
      <c r="T12" s="45"/>
      <c r="U12" s="46"/>
      <c r="V12" s="44"/>
      <c r="W12" s="45"/>
      <c r="X12" s="46"/>
    </row>
    <row r="13" spans="1:24" ht="20.25" customHeight="1" x14ac:dyDescent="0.25">
      <c r="A13" s="3">
        <v>6</v>
      </c>
      <c r="B13" s="4">
        <v>3216871</v>
      </c>
      <c r="C13" s="7" t="s">
        <v>50</v>
      </c>
      <c r="D13" s="4" t="s">
        <v>53</v>
      </c>
      <c r="E13" s="5" t="s">
        <v>18</v>
      </c>
      <c r="F13" s="5">
        <v>1</v>
      </c>
      <c r="G13" s="5">
        <v>0</v>
      </c>
      <c r="H13" s="5">
        <f t="shared" si="0"/>
        <v>1</v>
      </c>
      <c r="I13" s="6">
        <v>1</v>
      </c>
      <c r="J13" s="44"/>
      <c r="K13" s="45"/>
      <c r="L13" s="46"/>
      <c r="M13" s="44"/>
      <c r="N13" s="46"/>
      <c r="O13" s="44"/>
      <c r="P13" s="46"/>
      <c r="Q13" s="44"/>
      <c r="R13" s="46"/>
      <c r="S13" s="44"/>
      <c r="T13" s="45"/>
      <c r="U13" s="46"/>
      <c r="V13" s="44"/>
      <c r="W13" s="45"/>
      <c r="X13" s="46"/>
    </row>
    <row r="14" spans="1:24" ht="24" customHeight="1" x14ac:dyDescent="0.25">
      <c r="A14" s="3">
        <v>7</v>
      </c>
      <c r="B14" s="4">
        <v>3216874</v>
      </c>
      <c r="C14" s="7" t="s">
        <v>51</v>
      </c>
      <c r="D14" s="4" t="s">
        <v>54</v>
      </c>
      <c r="E14" s="5" t="s">
        <v>18</v>
      </c>
      <c r="F14" s="5">
        <v>4</v>
      </c>
      <c r="G14" s="5">
        <v>2</v>
      </c>
      <c r="H14" s="5">
        <f t="shared" si="0"/>
        <v>2</v>
      </c>
      <c r="I14" s="6">
        <v>4</v>
      </c>
      <c r="J14" s="44"/>
      <c r="K14" s="45"/>
      <c r="L14" s="46"/>
      <c r="M14" s="44"/>
      <c r="N14" s="46"/>
      <c r="O14" s="44"/>
      <c r="P14" s="46"/>
      <c r="Q14" s="44"/>
      <c r="R14" s="46"/>
      <c r="S14" s="44"/>
      <c r="T14" s="45"/>
      <c r="U14" s="46"/>
      <c r="V14" s="44"/>
      <c r="W14" s="45"/>
      <c r="X14" s="46"/>
    </row>
    <row r="15" spans="1:24" ht="45" customHeight="1" x14ac:dyDescent="0.25">
      <c r="A15" s="3">
        <v>8</v>
      </c>
      <c r="B15" s="1" t="s">
        <v>19</v>
      </c>
      <c r="C15" s="4" t="s">
        <v>20</v>
      </c>
      <c r="D15" s="4" t="s">
        <v>21</v>
      </c>
      <c r="E15" s="5" t="s">
        <v>18</v>
      </c>
      <c r="F15" s="5">
        <v>90</v>
      </c>
      <c r="G15" s="5">
        <v>36</v>
      </c>
      <c r="H15" s="5">
        <f t="shared" si="0"/>
        <v>54</v>
      </c>
      <c r="I15" s="6">
        <v>78</v>
      </c>
      <c r="J15" s="44"/>
      <c r="K15" s="45"/>
      <c r="L15" s="46"/>
      <c r="M15" s="44"/>
      <c r="N15" s="46"/>
      <c r="O15" s="44"/>
      <c r="P15" s="46"/>
      <c r="Q15" s="44"/>
      <c r="R15" s="46"/>
      <c r="S15" s="44"/>
      <c r="T15" s="45"/>
      <c r="U15" s="46"/>
      <c r="V15" s="44"/>
      <c r="W15" s="45"/>
      <c r="X15" s="46"/>
    </row>
    <row r="16" spans="1:24" ht="45" customHeight="1" x14ac:dyDescent="0.25">
      <c r="A16" s="3">
        <v>9</v>
      </c>
      <c r="B16" s="1" t="s">
        <v>22</v>
      </c>
      <c r="C16" s="4">
        <v>5125478</v>
      </c>
      <c r="D16" s="4" t="s">
        <v>23</v>
      </c>
      <c r="E16" s="5" t="s">
        <v>18</v>
      </c>
      <c r="F16" s="5">
        <v>3</v>
      </c>
      <c r="G16" s="5">
        <v>3</v>
      </c>
      <c r="H16" s="5">
        <f t="shared" si="0"/>
        <v>0</v>
      </c>
      <c r="I16" s="6">
        <v>3</v>
      </c>
      <c r="J16" s="44"/>
      <c r="K16" s="45"/>
      <c r="L16" s="46"/>
      <c r="M16" s="44"/>
      <c r="N16" s="46"/>
      <c r="O16" s="44"/>
      <c r="P16" s="46"/>
      <c r="Q16" s="44"/>
      <c r="R16" s="46"/>
      <c r="S16" s="44"/>
      <c r="T16" s="45"/>
      <c r="U16" s="46"/>
      <c r="V16" s="44"/>
      <c r="W16" s="45"/>
      <c r="X16" s="46"/>
    </row>
    <row r="17" spans="1:24" ht="45" customHeight="1" x14ac:dyDescent="0.25">
      <c r="A17" s="3">
        <v>10</v>
      </c>
      <c r="B17" s="1" t="s">
        <v>24</v>
      </c>
      <c r="C17" s="4">
        <v>5125479</v>
      </c>
      <c r="D17" s="4" t="s">
        <v>25</v>
      </c>
      <c r="E17" s="5" t="s">
        <v>18</v>
      </c>
      <c r="F17" s="5">
        <v>9</v>
      </c>
      <c r="G17" s="5">
        <v>11</v>
      </c>
      <c r="H17" s="5">
        <f t="shared" si="0"/>
        <v>-2</v>
      </c>
      <c r="I17" s="6">
        <v>9</v>
      </c>
      <c r="J17" s="44"/>
      <c r="K17" s="45"/>
      <c r="L17" s="46"/>
      <c r="M17" s="44"/>
      <c r="N17" s="46"/>
      <c r="O17" s="44"/>
      <c r="P17" s="46"/>
      <c r="Q17" s="44"/>
      <c r="R17" s="46"/>
      <c r="S17" s="44"/>
      <c r="T17" s="45"/>
      <c r="U17" s="46"/>
      <c r="V17" s="44"/>
      <c r="W17" s="45"/>
      <c r="X17" s="46"/>
    </row>
    <row r="18" spans="1:24" ht="45" x14ac:dyDescent="0.25">
      <c r="A18" s="3">
        <v>11</v>
      </c>
      <c r="B18" s="1" t="s">
        <v>26</v>
      </c>
      <c r="C18" s="4">
        <v>4099009</v>
      </c>
      <c r="D18" s="4" t="s">
        <v>27</v>
      </c>
      <c r="E18" s="5" t="s">
        <v>18</v>
      </c>
      <c r="F18" s="5">
        <v>14</v>
      </c>
      <c r="G18" s="5">
        <v>10</v>
      </c>
      <c r="H18" s="5">
        <f t="shared" si="0"/>
        <v>4</v>
      </c>
      <c r="I18" s="6">
        <v>8</v>
      </c>
      <c r="J18" s="44"/>
      <c r="K18" s="45"/>
      <c r="L18" s="46"/>
      <c r="M18" s="44"/>
      <c r="N18" s="46"/>
      <c r="O18" s="44"/>
      <c r="P18" s="46"/>
      <c r="Q18" s="44"/>
      <c r="R18" s="46"/>
      <c r="S18" s="44"/>
      <c r="T18" s="45"/>
      <c r="U18" s="46"/>
      <c r="V18" s="44"/>
      <c r="W18" s="45"/>
      <c r="X18" s="46"/>
    </row>
    <row r="19" spans="1:24" ht="39.75" customHeight="1" x14ac:dyDescent="0.25">
      <c r="A19" s="3">
        <v>12</v>
      </c>
      <c r="B19" s="1" t="s">
        <v>28</v>
      </c>
      <c r="C19" s="4" t="s">
        <v>29</v>
      </c>
      <c r="D19" s="4" t="s">
        <v>30</v>
      </c>
      <c r="E19" s="5" t="s">
        <v>18</v>
      </c>
      <c r="F19" s="5">
        <v>10</v>
      </c>
      <c r="G19" s="5">
        <v>8</v>
      </c>
      <c r="H19" s="5">
        <f t="shared" si="0"/>
        <v>2</v>
      </c>
      <c r="I19" s="6">
        <v>2</v>
      </c>
      <c r="J19" s="44"/>
      <c r="K19" s="45"/>
      <c r="L19" s="46"/>
      <c r="M19" s="44"/>
      <c r="N19" s="46"/>
      <c r="O19" s="44"/>
      <c r="P19" s="46"/>
      <c r="Q19" s="44"/>
      <c r="R19" s="46"/>
      <c r="S19" s="44"/>
      <c r="T19" s="45"/>
      <c r="U19" s="46"/>
      <c r="V19" s="44"/>
      <c r="W19" s="45"/>
      <c r="X19" s="46"/>
    </row>
    <row r="20" spans="1:24" ht="45" customHeight="1" x14ac:dyDescent="0.25">
      <c r="A20" s="3">
        <v>13</v>
      </c>
      <c r="B20" s="1" t="s">
        <v>31</v>
      </c>
      <c r="C20" s="4" t="s">
        <v>32</v>
      </c>
      <c r="D20" s="4" t="s">
        <v>33</v>
      </c>
      <c r="E20" s="5" t="s">
        <v>18</v>
      </c>
      <c r="F20" s="5">
        <v>2</v>
      </c>
      <c r="G20" s="5">
        <v>0</v>
      </c>
      <c r="H20" s="5">
        <f t="shared" si="0"/>
        <v>2</v>
      </c>
      <c r="I20" s="6">
        <v>2</v>
      </c>
      <c r="J20" s="44"/>
      <c r="K20" s="45"/>
      <c r="L20" s="46"/>
      <c r="M20" s="44"/>
      <c r="N20" s="46"/>
      <c r="O20" s="44"/>
      <c r="P20" s="46"/>
      <c r="Q20" s="44"/>
      <c r="R20" s="46"/>
      <c r="S20" s="44"/>
      <c r="T20" s="45"/>
      <c r="U20" s="46"/>
      <c r="V20" s="44"/>
      <c r="W20" s="45"/>
      <c r="X20" s="46"/>
    </row>
    <row r="21" spans="1:24" ht="46.5" customHeight="1" x14ac:dyDescent="0.25">
      <c r="A21" s="3">
        <v>14</v>
      </c>
      <c r="B21" s="1" t="s">
        <v>34</v>
      </c>
      <c r="C21" s="4" t="s">
        <v>35</v>
      </c>
      <c r="D21" s="4" t="s">
        <v>36</v>
      </c>
      <c r="E21" s="5" t="s">
        <v>18</v>
      </c>
      <c r="F21" s="5">
        <v>2</v>
      </c>
      <c r="G21" s="5">
        <v>0</v>
      </c>
      <c r="H21" s="5">
        <f t="shared" si="0"/>
        <v>2</v>
      </c>
      <c r="I21" s="6">
        <v>2</v>
      </c>
      <c r="J21" s="44"/>
      <c r="K21" s="45"/>
      <c r="L21" s="46"/>
      <c r="M21" s="44"/>
      <c r="N21" s="46"/>
      <c r="O21" s="44"/>
      <c r="P21" s="46"/>
      <c r="Q21" s="44"/>
      <c r="R21" s="46"/>
      <c r="S21" s="44"/>
      <c r="T21" s="45"/>
      <c r="U21" s="46"/>
      <c r="V21" s="44"/>
      <c r="W21" s="45"/>
      <c r="X21" s="46"/>
    </row>
    <row r="22" spans="1:24" ht="31.5" customHeight="1" x14ac:dyDescent="0.25">
      <c r="A22" s="3">
        <v>15</v>
      </c>
      <c r="B22" s="1" t="s">
        <v>37</v>
      </c>
      <c r="C22" s="4" t="s">
        <v>38</v>
      </c>
      <c r="D22" s="4" t="s">
        <v>39</v>
      </c>
      <c r="E22" s="5" t="s">
        <v>18</v>
      </c>
      <c r="F22" s="5">
        <v>6</v>
      </c>
      <c r="G22" s="5">
        <v>0</v>
      </c>
      <c r="H22" s="5">
        <f t="shared" si="0"/>
        <v>6</v>
      </c>
      <c r="I22" s="6">
        <v>2</v>
      </c>
      <c r="J22" s="44"/>
      <c r="K22" s="45"/>
      <c r="L22" s="46"/>
      <c r="M22" s="44"/>
      <c r="N22" s="46"/>
      <c r="O22" s="44"/>
      <c r="P22" s="46"/>
      <c r="Q22" s="44"/>
      <c r="R22" s="46"/>
      <c r="S22" s="44"/>
      <c r="T22" s="45"/>
      <c r="U22" s="46"/>
      <c r="V22" s="44"/>
      <c r="W22" s="45"/>
      <c r="X22" s="46"/>
    </row>
    <row r="23" spans="1:24" ht="41.25" customHeight="1" x14ac:dyDescent="0.25">
      <c r="A23" s="3">
        <v>16</v>
      </c>
      <c r="B23" s="1" t="s">
        <v>40</v>
      </c>
      <c r="C23" s="4" t="s">
        <v>41</v>
      </c>
      <c r="D23" s="4" t="s">
        <v>42</v>
      </c>
      <c r="E23" s="5" t="s">
        <v>18</v>
      </c>
      <c r="F23" s="5">
        <v>6</v>
      </c>
      <c r="G23" s="5">
        <v>0</v>
      </c>
      <c r="H23" s="5">
        <f t="shared" si="0"/>
        <v>6</v>
      </c>
      <c r="I23" s="6">
        <v>2</v>
      </c>
      <c r="J23" s="44"/>
      <c r="K23" s="45"/>
      <c r="L23" s="46"/>
      <c r="M23" s="44"/>
      <c r="N23" s="46"/>
      <c r="O23" s="44"/>
      <c r="P23" s="46"/>
      <c r="Q23" s="44"/>
      <c r="R23" s="46"/>
      <c r="S23" s="44"/>
      <c r="T23" s="45"/>
      <c r="U23" s="46"/>
      <c r="V23" s="44"/>
      <c r="W23" s="45"/>
      <c r="X23" s="46"/>
    </row>
    <row r="24" spans="1:24" ht="48.75" customHeight="1" x14ac:dyDescent="0.25">
      <c r="A24" s="3">
        <v>17</v>
      </c>
      <c r="B24" s="1" t="s">
        <v>43</v>
      </c>
      <c r="C24" s="4" t="s">
        <v>44</v>
      </c>
      <c r="D24" s="4" t="s">
        <v>45</v>
      </c>
      <c r="E24" s="5" t="s">
        <v>18</v>
      </c>
      <c r="F24" s="5">
        <v>10</v>
      </c>
      <c r="G24" s="5">
        <v>10</v>
      </c>
      <c r="H24" s="5">
        <f t="shared" si="0"/>
        <v>0</v>
      </c>
      <c r="I24" s="6">
        <v>2</v>
      </c>
      <c r="J24" s="44"/>
      <c r="K24" s="45"/>
      <c r="L24" s="46"/>
      <c r="M24" s="44"/>
      <c r="N24" s="46"/>
      <c r="O24" s="44"/>
      <c r="P24" s="46"/>
      <c r="Q24" s="44"/>
      <c r="R24" s="46"/>
      <c r="S24" s="44"/>
      <c r="T24" s="45"/>
      <c r="U24" s="46"/>
      <c r="V24" s="44"/>
      <c r="W24" s="45"/>
      <c r="X24" s="46"/>
    </row>
    <row r="25" spans="1:24" ht="57" customHeight="1" x14ac:dyDescent="0.25">
      <c r="A25" s="3">
        <v>18</v>
      </c>
      <c r="B25" s="1" t="s">
        <v>46</v>
      </c>
      <c r="C25" s="4" t="s">
        <v>47</v>
      </c>
      <c r="D25" s="4" t="s">
        <v>48</v>
      </c>
      <c r="E25" s="5" t="s">
        <v>18</v>
      </c>
      <c r="F25" s="5">
        <v>48</v>
      </c>
      <c r="G25" s="5">
        <v>0</v>
      </c>
      <c r="H25" s="5">
        <f t="shared" si="0"/>
        <v>48</v>
      </c>
      <c r="I25" s="6">
        <v>48</v>
      </c>
      <c r="J25" s="44"/>
      <c r="K25" s="45"/>
      <c r="L25" s="46"/>
      <c r="M25" s="44"/>
      <c r="N25" s="46"/>
      <c r="O25" s="44"/>
      <c r="P25" s="46"/>
      <c r="Q25" s="44"/>
      <c r="R25" s="46"/>
      <c r="S25" s="44"/>
      <c r="T25" s="45"/>
      <c r="U25" s="46"/>
      <c r="V25" s="44"/>
      <c r="W25" s="45"/>
      <c r="X25" s="46"/>
    </row>
  </sheetData>
  <autoFilter ref="A7:X25">
    <filterColumn colId="9" showButton="0"/>
    <filterColumn colId="10" showButton="0"/>
    <filterColumn colId="12" showButton="0"/>
    <filterColumn colId="14" showButton="0"/>
    <filterColumn colId="16" showButton="0"/>
    <filterColumn colId="18" showButton="0"/>
    <filterColumn colId="19" showButton="0"/>
    <filterColumn colId="21" showButton="0"/>
    <filterColumn colId="22" showButton="0"/>
  </autoFilter>
  <mergeCells count="120">
    <mergeCell ref="V23:X23"/>
    <mergeCell ref="V24:X24"/>
    <mergeCell ref="V25:X25"/>
    <mergeCell ref="S24:U24"/>
    <mergeCell ref="S25:U25"/>
    <mergeCell ref="V9:X9"/>
    <mergeCell ref="V10:X10"/>
    <mergeCell ref="V11:X11"/>
    <mergeCell ref="V12:X12"/>
    <mergeCell ref="V13:X13"/>
    <mergeCell ref="V14:X14"/>
    <mergeCell ref="V15:X15"/>
    <mergeCell ref="V16:X16"/>
    <mergeCell ref="V17:X17"/>
    <mergeCell ref="V18:X18"/>
    <mergeCell ref="V19:X19"/>
    <mergeCell ref="V20:X20"/>
    <mergeCell ref="V21:X21"/>
    <mergeCell ref="V22:X22"/>
    <mergeCell ref="J7:L7"/>
    <mergeCell ref="M7:N7"/>
    <mergeCell ref="O7:P7"/>
    <mergeCell ref="S19:U19"/>
    <mergeCell ref="S20:U20"/>
    <mergeCell ref="S21:U21"/>
    <mergeCell ref="S22:U22"/>
    <mergeCell ref="S23:U23"/>
    <mergeCell ref="S14:U14"/>
    <mergeCell ref="S15:U15"/>
    <mergeCell ref="S16:U16"/>
    <mergeCell ref="S17:U17"/>
    <mergeCell ref="S18:U18"/>
    <mergeCell ref="Q20:R20"/>
    <mergeCell ref="M23:N23"/>
    <mergeCell ref="O9:P9"/>
    <mergeCell ref="O10:P10"/>
    <mergeCell ref="O11:P11"/>
    <mergeCell ref="O12:P12"/>
    <mergeCell ref="O13:P13"/>
    <mergeCell ref="O14:P14"/>
    <mergeCell ref="O15:P15"/>
    <mergeCell ref="O16:P16"/>
    <mergeCell ref="O17:P17"/>
    <mergeCell ref="V7:X7"/>
    <mergeCell ref="S8:U8"/>
    <mergeCell ref="V8:X8"/>
    <mergeCell ref="Q9:R9"/>
    <mergeCell ref="Q10:R10"/>
    <mergeCell ref="Q11:R11"/>
    <mergeCell ref="Q12:R12"/>
    <mergeCell ref="Q13:R13"/>
    <mergeCell ref="Q7:R7"/>
    <mergeCell ref="M24:N24"/>
    <mergeCell ref="Q21:R21"/>
    <mergeCell ref="Q22:R22"/>
    <mergeCell ref="Q23:R23"/>
    <mergeCell ref="Q24:R24"/>
    <mergeCell ref="Q25:R25"/>
    <mergeCell ref="O22:P22"/>
    <mergeCell ref="O23:P23"/>
    <mergeCell ref="O24:P24"/>
    <mergeCell ref="O25:P25"/>
    <mergeCell ref="M25:N25"/>
    <mergeCell ref="O18:P18"/>
    <mergeCell ref="O19:P19"/>
    <mergeCell ref="O20:P20"/>
    <mergeCell ref="O21:P21"/>
    <mergeCell ref="M18:N18"/>
    <mergeCell ref="M19:N19"/>
    <mergeCell ref="M20:N20"/>
    <mergeCell ref="M21:N21"/>
    <mergeCell ref="M22:N22"/>
    <mergeCell ref="J20:L20"/>
    <mergeCell ref="J21:L21"/>
    <mergeCell ref="J22:L22"/>
    <mergeCell ref="J23:L23"/>
    <mergeCell ref="J24:L24"/>
    <mergeCell ref="J25:L25"/>
    <mergeCell ref="M8:N8"/>
    <mergeCell ref="O8:P8"/>
    <mergeCell ref="Q8:R8"/>
    <mergeCell ref="M9:N9"/>
    <mergeCell ref="M10:N10"/>
    <mergeCell ref="M11:N11"/>
    <mergeCell ref="M12:N12"/>
    <mergeCell ref="M13:N13"/>
    <mergeCell ref="M14:N14"/>
    <mergeCell ref="M15:N15"/>
    <mergeCell ref="M16:N16"/>
    <mergeCell ref="M17:N17"/>
    <mergeCell ref="J8:L8"/>
    <mergeCell ref="J9:L9"/>
    <mergeCell ref="J10:L10"/>
    <mergeCell ref="J11:L11"/>
    <mergeCell ref="J12:L12"/>
    <mergeCell ref="J13:L13"/>
    <mergeCell ref="A6:X6"/>
    <mergeCell ref="A4:C4"/>
    <mergeCell ref="A3:C3"/>
    <mergeCell ref="A2:C2"/>
    <mergeCell ref="D1:E4"/>
    <mergeCell ref="A1:C1"/>
    <mergeCell ref="J17:L17"/>
    <mergeCell ref="J18:L18"/>
    <mergeCell ref="J19:L19"/>
    <mergeCell ref="J14:L14"/>
    <mergeCell ref="J15:L15"/>
    <mergeCell ref="J16:L16"/>
    <mergeCell ref="Q14:R14"/>
    <mergeCell ref="Q15:R15"/>
    <mergeCell ref="Q16:R16"/>
    <mergeCell ref="Q17:R17"/>
    <mergeCell ref="Q18:R18"/>
    <mergeCell ref="Q19:R19"/>
    <mergeCell ref="S9:U9"/>
    <mergeCell ref="S10:U10"/>
    <mergeCell ref="S11:U11"/>
    <mergeCell ref="S12:U12"/>
    <mergeCell ref="S13:U13"/>
    <mergeCell ref="S7:U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Перечень (2)</vt:lpstr>
      <vt:lpstr>Перечень</vt:lpstr>
      <vt:lpstr>'Перечень (2)'!Область_печати</vt:lpstr>
    </vt:vector>
  </TitlesOfParts>
  <Company>ООО "ГРК "Быстринское"</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Дудченко Кристина Витальевна</dc:creator>
  <cp:lastModifiedBy>Саранчина Арина Викторовна</cp:lastModifiedBy>
  <cp:lastPrinted>2022-08-10T06:34:22Z</cp:lastPrinted>
  <dcterms:created xsi:type="dcterms:W3CDTF">2018-11-02T00:43:48Z</dcterms:created>
  <dcterms:modified xsi:type="dcterms:W3CDTF">2025-06-10T05:21:53Z</dcterms:modified>
</cp:coreProperties>
</file>