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Clipbrd\Проектный офис\ОС ТДР\ЗП\Открытая закупка\2025\Июнь\АПС-2 СМР и ПНР лот №5\СЗ с приложением\Приложение к служебной записке\Техническое задание №КГМК-282-023-тз с приложением\"/>
    </mc:Choice>
  </mc:AlternateContent>
  <bookViews>
    <workbookView xWindow="-120" yWindow="-120" windowWidth="29040" windowHeight="17640"/>
  </bookViews>
  <sheets>
    <sheet name="Ведомость объемов работ" sheetId="2" r:id="rId1"/>
  </sheets>
  <definedNames>
    <definedName name="_xlnm.Print_Titles" localSheetId="0">'Ведомость объемов работ'!$8:$8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7" i="2" l="1"/>
  <c r="D336" i="2"/>
  <c r="D333" i="2"/>
  <c r="D327" i="2"/>
  <c r="D326" i="2"/>
  <c r="D325" i="2"/>
  <c r="D323" i="2"/>
  <c r="D322" i="2"/>
  <c r="D321" i="2"/>
  <c r="D60" i="2" l="1"/>
  <c r="D59" i="2"/>
</calcChain>
</file>

<file path=xl/sharedStrings.xml><?xml version="1.0" encoding="utf-8"?>
<sst xmlns="http://schemas.openxmlformats.org/spreadsheetml/2006/main" count="971" uniqueCount="284">
  <si>
    <t>№ пп</t>
  </si>
  <si>
    <t>Наименование</t>
  </si>
  <si>
    <t>Ед. изм.</t>
  </si>
  <si>
    <t>Кол.</t>
  </si>
  <si>
    <t>ВЕДОМОСТЬ ОБЪЕМОВ РАБОТ №</t>
  </si>
  <si>
    <t>Раздел 1. Монтаж оборудования</t>
  </si>
  <si>
    <t>1</t>
  </si>
  <si>
    <t>Шкаф (пульт) управления навесной, высота, ширина и глубина: до 600х600х350 мм (ШПС-24 исп.12)</t>
  </si>
  <si>
    <t>1 шт.</t>
  </si>
  <si>
    <t>2</t>
  </si>
  <si>
    <t>Шкаф (пульт) управления навесной, высота, ширина и глубина: до 600х600х350 мм (ТШ-1200)</t>
  </si>
  <si>
    <t>3</t>
  </si>
  <si>
    <t>Приборы ПС приемно-контрольные, пусковые, концентратор: блок базовый на 20 лучей («Сириус»)</t>
  </si>
  <si>
    <t>4</t>
  </si>
  <si>
    <t>Приборы приемно-контрольные сигнальные, концентратор: блок базовый на 10 лучей (C2000-ПТ)</t>
  </si>
  <si>
    <t>5</t>
  </si>
  <si>
    <t>Устройство оптико-(фото)электрическое,: прибор оптико-электрический в одноблочном исполнении (C2000-ПИ)</t>
  </si>
  <si>
    <t>6</t>
  </si>
  <si>
    <t>Приборы приемно-контрольные сигнальные, концентратор: блок базовый на 10 лучей (С2000-КПБ)</t>
  </si>
  <si>
    <t>7</t>
  </si>
  <si>
    <t>Приборы приемно-контрольные объектовые на: 2 луча (С2000-КДЛ)</t>
  </si>
  <si>
    <t>8</t>
  </si>
  <si>
    <t>Приборы ПС приемно-контрольные, пусковые, концентратор: блок базовый на 20 лучей (Сигнал-10)</t>
  </si>
  <si>
    <t>9</t>
  </si>
  <si>
    <t>Присоединение к приборам электрических проводок пайкой (МПН)</t>
  </si>
  <si>
    <t>100 концов жил</t>
  </si>
  <si>
    <t>10</t>
  </si>
  <si>
    <t>Извещатель ПС автоматический: дымовой, фотоэлектрический, радиоизотопный, световой в нормальном исполнении (С2000-Спектрон-607)</t>
  </si>
  <si>
    <t>11</t>
  </si>
  <si>
    <t>Извещатель ПС автоматический: тепловой электро-контактный, магнитоконтактный в нормальном исполнении (ИПР 513-3АМ)</t>
  </si>
  <si>
    <t>12</t>
  </si>
  <si>
    <t>Извещатель ПС автоматический: дымовой, фотоэлектрический, радиоизотопный, световой в нормальном исполнении (Маяк-24)</t>
  </si>
  <si>
    <t>13</t>
  </si>
  <si>
    <t>Транспарант световой (КОП-25)</t>
  </si>
  <si>
    <t>14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</si>
  <si>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6 (УДП 535-26)</t>
  </si>
  <si>
    <t>15</t>
  </si>
  <si>
    <t>Механизм исполнительный, масса: до 20 кг (Тунгус)</t>
  </si>
  <si>
    <t>16</t>
  </si>
  <si>
    <t>Устройство оптико-(фото)электрическое,: прибор оптико-электрический в одноблочном исполнении (Преобразователь интерфейса С2000-Ethernet)</t>
  </si>
  <si>
    <t>17</t>
  </si>
  <si>
    <t>Устройство сигнально-блокировочное (блок защитный сетевой)</t>
  </si>
  <si>
    <t>18</t>
  </si>
  <si>
    <t>Крышка декоративная и другие мелкие изделия (без присоединения проводов) (применительно козырек защитный)</t>
  </si>
  <si>
    <t>100 шт.</t>
  </si>
  <si>
    <t>19</t>
  </si>
  <si>
    <t>Металлические конструкции (лист оцинк для крепления извещателей)</t>
  </si>
  <si>
    <t>1 т</t>
  </si>
  <si>
    <t>20</t>
  </si>
  <si>
    <t>Конструкции стальные индивидуальные: решетчатые сварные массой до 0,1 т</t>
  </si>
  <si>
    <t>т</t>
  </si>
  <si>
    <t>21</t>
  </si>
  <si>
    <t>Конструкции для установки приборов, масса: до 1 кг (бокс ЩРН)</t>
  </si>
  <si>
    <t>22</t>
  </si>
  <si>
    <t>Прибор или аппарат (Автоматический выключатель на DIN-рейке)</t>
  </si>
  <si>
    <t>23</t>
  </si>
  <si>
    <t>Шкаф (пульт) управления навесной, высота, ширина и глубина: до 600х600х350 мм (ЩУ-П)</t>
  </si>
  <si>
    <t>Раздел 2. Монтаж кабельных линий</t>
  </si>
  <si>
    <t>24</t>
  </si>
  <si>
    <t>Рукав металлический наружным диаметром: до 48 мм</t>
  </si>
  <si>
    <t>100 м</t>
  </si>
  <si>
    <t>25</t>
  </si>
  <si>
    <t>Винты с полукруглой головкой длиной: 50 мм</t>
  </si>
  <si>
    <t>26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</si>
  <si>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</si>
  <si>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27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</si>
  <si>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</si>
  <si>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28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</si>
  <si>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</si>
  <si>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29</t>
  </si>
  <si>
    <t>Труба стальная по установленным конструкциям, в опалубке фундаментов и перекрытиях, диаметр: до 25 мм (гильзы)</t>
  </si>
  <si>
    <t>30</t>
  </si>
  <si>
    <t>Перемычка заземляющая тросовая диаметром до 9,2 мм для строительных металлических конструкций (прим. Муфта заземления)</t>
  </si>
  <si>
    <t>10 шт.</t>
  </si>
  <si>
    <t>31</t>
  </si>
  <si>
    <t>Кабель до 35 кВ, подвешиваемый на тросе, масса 1 м кабеля: до 1 кг (кабель предварительно затянут в металлический рукав)</t>
  </si>
  <si>
    <t>100 м кабеля</t>
  </si>
  <si>
    <t>32</t>
  </si>
  <si>
    <t>Лента К226</t>
  </si>
  <si>
    <t>33</t>
  </si>
  <si>
    <t>Зажимы</t>
  </si>
  <si>
    <t>34</t>
  </si>
  <si>
    <t>Анкер тросовый</t>
  </si>
  <si>
    <t>35</t>
  </si>
  <si>
    <t>Серьга</t>
  </si>
  <si>
    <t>шт.</t>
  </si>
  <si>
    <t>36</t>
  </si>
  <si>
    <t>Профиль перфорированный монтажный длиной 2 м (Траверса монтажная)</t>
  </si>
  <si>
    <t>37</t>
  </si>
  <si>
    <t>Металлические конструкции (уголок 50х50)</t>
  </si>
  <si>
    <t>38</t>
  </si>
  <si>
    <t>39</t>
  </si>
  <si>
    <t>Проводник заземляющий из медного изолированного провода сечением 25 мм2 открыто по строительным основаниям (ПуГВ 1х6)</t>
  </si>
  <si>
    <t>Раздел 3. Строительные работы</t>
  </si>
  <si>
    <t>40</t>
  </si>
  <si>
    <t>Сверление горизонтальных отверстий в железобетонных конструкциях стен перфоратором глубиной 200 мм диаметром: 25 мм</t>
  </si>
  <si>
    <t>100 отверстий</t>
  </si>
  <si>
    <t>41</t>
  </si>
  <si>
    <t>На каждые 10 мм изменения глубины сверления добавлять или исключать: к расценке 46-03-014-46</t>
  </si>
  <si>
    <t>42</t>
  </si>
  <si>
    <t>Заделка отверстий, гнезд и борозд: в стенах и перегородках железобетонных площадью до 0,1  м2 (1 отв. 0,0004м3)</t>
  </si>
  <si>
    <t>1 м3 заделки</t>
  </si>
  <si>
    <t>43</t>
  </si>
  <si>
    <t>Бетон тяжелый, крупность заполнителя: 20 мм, класс В15 (М200)</t>
  </si>
  <si>
    <t>м3</t>
  </si>
  <si>
    <t>44</t>
  </si>
  <si>
    <t>Пена двухкомпонентная огнезащитная картридж 330 мл.</t>
  </si>
  <si>
    <t>шт</t>
  </si>
  <si>
    <t>Раздел 4. Материалы, не учтенные расценками</t>
  </si>
  <si>
    <t>45</t>
  </si>
  <si>
    <t>С2000-Спектрон-607 Извещатель пожарный пламени многодиапазонный адресный для работы с С2000-КДЛ, до 30 м, угол обзора 120°, U-пит.8...11 В (по линии ДПЛС), I_потр.800 мкА, IP66, T-раб.-40...+55°С. Устойчив к сварке и солнечному свету. Пластиковый корпус.</t>
  </si>
  <si>
    <t>46</t>
  </si>
  <si>
    <t>Извещатель пожарный ручной со встроенным БРИЗ ИПР 513-3АМ ИСП.01 IP67 ЗАО НВП «Болид»</t>
  </si>
  <si>
    <t>47</t>
  </si>
  <si>
    <t>Кабель КПСЭнг(А)-FRLS 1х2х0.75</t>
  </si>
  <si>
    <t>м</t>
  </si>
  <si>
    <t>48</t>
  </si>
  <si>
    <t>Кабель КПСЭнг(А)-FRLS 2х2х0,75</t>
  </si>
  <si>
    <t>49</t>
  </si>
  <si>
    <t>Кабель ВВГнг(А)-FRLS (180) 3х2,5 ок-0,66</t>
  </si>
  <si>
    <t>50</t>
  </si>
  <si>
    <t>Металлорукав в ПВХ оболочке РЗ-ЦП-Мр-НГ-20</t>
  </si>
  <si>
    <t>51</t>
  </si>
  <si>
    <t>Комплекты для крепления ОКЛ с использованием самореза, дюбеля и скобы СМО d25-26 мм (100 шт) PR08.4998</t>
  </si>
  <si>
    <t>52</t>
  </si>
  <si>
    <t>Лента монтажная перфорированная ЛМП: 20х0,7 мм</t>
  </si>
  <si>
    <t>10 м</t>
  </si>
  <si>
    <t>53</t>
  </si>
  <si>
    <t>Коробка огнестойкая для о/п 80х80х40 40-0210-FR1.5-4 Е15-_x000D_
Е120</t>
  </si>
  <si>
    <t>54</t>
  </si>
  <si>
    <t>Муфта заземления термоусаживаемая д 15-25 Промрукав</t>
  </si>
  <si>
    <t>55</t>
  </si>
  <si>
    <t>Саморез 4.2х32 с прессшайбой, острый,цинк (100шт/уп) Промрукав PR08.3626</t>
  </si>
  <si>
    <t>56</t>
  </si>
  <si>
    <t>Дюбель мет.универс 5х30 PR08.3481 Промрукав</t>
  </si>
  <si>
    <t>57</t>
  </si>
  <si>
    <t>Талреп крюк-крюк DIN 1480 PR08.3921</t>
  </si>
  <si>
    <t>58</t>
  </si>
  <si>
    <t>Коуш для каната, стального троса, Dтроса=6мм, стальной PR08.3897</t>
  </si>
  <si>
    <t>59</t>
  </si>
  <si>
    <t>Зажим троса одинарный, типа "слоник", Dтроса=6мм, DIN 741 PR08.3894</t>
  </si>
  <si>
    <t>60</t>
  </si>
  <si>
    <t>Трос стальной D=6мм, DIN 3055, бухта 100м PR08.3926</t>
  </si>
  <si>
    <t>61</t>
  </si>
  <si>
    <t>Стяжки кабельные СКС, стальные, 7,9х600, в упаковке 100шт PR08.3975</t>
  </si>
  <si>
    <t>62</t>
  </si>
  <si>
    <t>Рым-болт Промрукав M8 PR08.3899</t>
  </si>
  <si>
    <t>63</t>
  </si>
  <si>
    <t>Рым-гайка DIN 582, М8 PR08.3904</t>
  </si>
  <si>
    <t>64</t>
  </si>
  <si>
    <t>Траверса монтажная (C-образный профиль, 2,0 мм) PR08.2337</t>
  </si>
  <si>
    <t>65</t>
  </si>
  <si>
    <t>Шпилька резьбовая M8х1000мм PR08.2386</t>
  </si>
  <si>
    <t>66</t>
  </si>
  <si>
    <t>Гайка с насечкой, препятствующей откручиванию оцинкованная М8 (DIN 6923) PR08.2367</t>
  </si>
  <si>
    <t>67</t>
  </si>
  <si>
    <t>Болт с шестигранной головкой, оцинкованный М8х50-5,6</t>
  </si>
  <si>
    <t>68</t>
  </si>
  <si>
    <t>Шайба стальная увеличенная М8, (DIN9021) PR08.2378</t>
  </si>
  <si>
    <t>69</t>
  </si>
  <si>
    <t>Сталь угловая: 50х50 мм (2м)</t>
  </si>
  <si>
    <t>70</t>
  </si>
  <si>
    <t>Струбцина М12 PR08.2625</t>
  </si>
  <si>
    <t>71</t>
  </si>
  <si>
    <t>Сталь листовая оцинкованная холоднокатаная толщиной: 0,5-0,9 мм (100х500 2м2)</t>
  </si>
  <si>
    <t>72</t>
  </si>
  <si>
    <t>Болт анкерный с кольцом, M10 PR08.3943</t>
  </si>
  <si>
    <t>73</t>
  </si>
  <si>
    <t>Трубы стальные сварные водогазопроводные с резьбой черные обыкновенные (неоцинкованные), диаметр условного прохода: 25 мм, толщина стенки 3,2 мм</t>
  </si>
  <si>
    <t>74</t>
  </si>
  <si>
    <t>Лента резиновая электроизоляционная самослипающаяся типа ЛЭТСАР, шириной 26 мм, толщиной 0,8 мм (прим. ЛЭТСАР-КФ-0,5)</t>
  </si>
  <si>
    <t>кг</t>
  </si>
  <si>
    <t>75</t>
  </si>
  <si>
    <t>Провод ПуГВ 1х6</t>
  </si>
  <si>
    <t>76</t>
  </si>
  <si>
    <t>Наконечники кабельные: медные ТМ-6</t>
  </si>
  <si>
    <t>77</t>
  </si>
  <si>
    <t>Бирки кабельные маркировочные, пластмассовые У136</t>
  </si>
  <si>
    <t>78</t>
  </si>
  <si>
    <t>Стяжка кабельная нейлоновая PRN 290x4.8 (100шт)</t>
  </si>
  <si>
    <t>79</t>
  </si>
  <si>
    <t>ПМС 20х20 (бел) (100шт) Площадка самоклеящаяся</t>
  </si>
  <si>
    <t>80</t>
  </si>
  <si>
    <t>Козырек защитный, материал: металл, 170х100х100 K-04(S) (красный)</t>
  </si>
  <si>
    <t>Раздел 5. Оборудование</t>
  </si>
  <si>
    <t>81</t>
  </si>
  <si>
    <t>ШПС-24 исп.12 Шкаф для установки приборов системы "Орион" на DIN рейки.</t>
  </si>
  <si>
    <t>82</t>
  </si>
  <si>
    <t>Термошкаф Спектрон-ТШ-1200</t>
  </si>
  <si>
    <t>83</t>
  </si>
  <si>
    <t>Батарея аккумуляторная: АКБ-40 12В/40 А/ч</t>
  </si>
  <si>
    <t>84</t>
  </si>
  <si>
    <t>ППКУ пожарный "Сириус" Прибор приемно-контрольный и управления пожарный; до 4096 входов, до 1024 выходов,до 1024 зон, до 128 групп, до 2048 пользователей, до 256 групп доступа, до 122 зон оповещения; 4 направления пожаротушения (до 127 с блоками С2000-ПТ);4 линии RS-485; встроенный С2000-КДЛ-С(возможность установки дополнительного);ЖКИ, WEB-интерфейс; 4 контролируемых выхода "ОК" (24 В/2 А), 3 выхода "СК" (200В/100 мА); выход питания внешних устройств24 В/300 мА с защитой от КЗ и перегрузки;дискретный вход "Неисправность"; U-пит.220В, под 2 АКБ 12 В 17 Ач; IP41, t-раб.0...+40°С,500×425×110 мм</t>
  </si>
  <si>
    <t>85</t>
  </si>
  <si>
    <t>Батарея аккумуляторная: АКБ-17 12В/17 А/ч</t>
  </si>
  <si>
    <t>86</t>
  </si>
  <si>
    <t>С2000-ПТ Блок индикации системы пожаротушения для работы в системе ИСО "Орион", 32 индикатора состояния 4 направлений пожаротушения</t>
  </si>
  <si>
    <t>87</t>
  </si>
  <si>
    <t>Преобразователь интерфейса, марка "С2000-ПИ"</t>
  </si>
  <si>
    <t>88</t>
  </si>
  <si>
    <t>Блок контрольно-пусковой, марка "С2000-КПБ"</t>
  </si>
  <si>
    <t>89</t>
  </si>
  <si>
    <t>Контроллер двухпроводной линии связи, марка "С2000-КДЛ"</t>
  </si>
  <si>
    <t>90</t>
  </si>
  <si>
    <t>Блок приемно-контрольный Сигнал-10 ЗАО НВП «Болид»</t>
  </si>
  <si>
    <t>91</t>
  </si>
  <si>
    <t>МПН Модуль подключения нагрузки кприборам С2000-АСПТ, С2000-КПБ,Сигнал-20П, Сигнал-20М. Упрощает подключение оповещателей, табло исполнительных устройств к приборам с диодной схемой контроля линии.</t>
  </si>
  <si>
    <t>92</t>
  </si>
  <si>
    <t>Оповещатель охранно-пожарный светозвуковой IP55 Маяк-24-КПМ2</t>
  </si>
  <si>
    <t>93</t>
  </si>
  <si>
    <t>Оповещатель охранно-пожарный световой стробоскопический Маяк-24-СТ</t>
  </si>
  <si>
    <t>94</t>
  </si>
  <si>
    <t>Табло световое СистемСервис КОП-25 П (IP-54 уличная) "Выход"</t>
  </si>
  <si>
    <t>95</t>
  </si>
  <si>
    <t>Оповещатель охранно-пожарный световой КОП-25П IP54 "Бегущий человек вправо", 24В</t>
  </si>
  <si>
    <t>96</t>
  </si>
  <si>
    <t>КОП-25П IP54 "Бегущий человек влево",24В</t>
  </si>
  <si>
    <t>97</t>
  </si>
  <si>
    <t>КОП-25П IP-54 "Порошок, уходи" с нечитаемой надписью, оповещатель пожарный световой</t>
  </si>
  <si>
    <t>98</t>
  </si>
  <si>
    <t>КОП-25П (IP54) "Порошок не входи", оповещатель пожарный световой</t>
  </si>
  <si>
    <t>99</t>
  </si>
  <si>
    <t>КОП-25П (Автоматика отключена), оповещатель пожарный световой</t>
  </si>
  <si>
    <t>100</t>
  </si>
  <si>
    <t>Элемент дистанционного управления «Пуск пожаротушения» IP66 УДП 535-26 "Север" "Пуск Пожаротушения"</t>
  </si>
  <si>
    <t>101</t>
  </si>
  <si>
    <t>Модуль порошкового пожаротушения в нормальном исполнении Источник-плюс Тунгус-МПП(Н)-10(ст)-И-ГЭ-У2</t>
  </si>
  <si>
    <t>102</t>
  </si>
  <si>
    <t>Преобразователь интерфейсов С2000-Ethernet</t>
  </si>
  <si>
    <t>103</t>
  </si>
  <si>
    <t>Блок защитный сетевой БЗС исп.01</t>
  </si>
  <si>
    <t>104</t>
  </si>
  <si>
    <t>Щит распределительный навесной ЩРн-П-4 IP41 пластиковый белый прозрачная дверь</t>
  </si>
  <si>
    <t>105</t>
  </si>
  <si>
    <t>Выключатели автоматические: «IEK» ВА47-29 1Р 25А, характеристика С</t>
  </si>
  <si>
    <t>106</t>
  </si>
  <si>
    <t>НКУ с АВР ЩУ-П НИКОМ 230-IP54-1[3/230/6] ЩУ-П-230-IP54-1[6/230/6]+АВР НИКОМ</t>
  </si>
  <si>
    <t>Система пожарной сигнализации, оповещения людей о пожаре. Автоматическая установка пожаротушения.</t>
  </si>
  <si>
    <t>Составил: ___________________________Белозерова А.П.</t>
  </si>
  <si>
    <t>(должность, подпись, расшифровка)</t>
  </si>
  <si>
    <t>02-08-07-2023-СПА-РД-С01</t>
  </si>
  <si>
    <t>№ п/п</t>
  </si>
  <si>
    <t>Шкаф (пульт) управления навесной, высота, ширина и глубина: до 600х600х350 мм (ШПС-24 исп.22)</t>
  </si>
  <si>
    <t>Отдельно устанавливаемый: преобразователь или блок питания РИП-24 ИСП.01</t>
  </si>
  <si>
    <t>Приборы приемно-контрольные сигнальные, концентратор: блок базовый на 10 лучей (Блок контроля  исполнительных устройств БРИЗ)</t>
  </si>
  <si>
    <t>Извещатель ПС автоматический: дымовой, фотоэлектрический, радиоизотопный, световой в нормальном исполнении (С2000-Спектрон-807Н)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</si>
  <si>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</t>
  </si>
  <si>
    <t>Извещатель пламени адресный С2000-Спектрон-807Н</t>
  </si>
  <si>
    <t>Кабели парной скрутки огнестойкие для систем пожарной сигнализации с однопроволочными медными жилами, изоляцией из кремнийорганической резины, оболочкой из ПВХ, не распространяющий горение, с низким дымо- и газовыделением, с экраном из алюмолавсановой ленты, марки: КПСЭнг-FRLS 1х2х0,75</t>
  </si>
  <si>
    <t>1000 м</t>
  </si>
  <si>
    <t>Кабели парной скрутки огнестойкие для систем пожарной сигнализации с однопроволочными медными жилами, изоляцией из кремнийорганической резины, оболочкой из ПВХ, не распространяющий горение, с низким дымо- и газовыделением, с экраном из алюмолавсановой ленты, марки: КПСЭнг-FRLS 1х2х1</t>
  </si>
  <si>
    <t>Кабели парной скрутки огнестойкие для систем пожарной сигнализации с однопроволочными медными жилами, изоляцией из кремнийорганической резины, оболочкой из ПВХ, не распространяющий горение, с низким дымо- и газовыделением, с экраном из алюмолавсановой ленты, марки: КПСЭнг-FRLS 2х2х0,75</t>
  </si>
  <si>
    <t>Сталь листовая оцинкованная холоднокатаная толщиной: 0,5-0,9 мм (100х500 4м2)</t>
  </si>
  <si>
    <t>Кожух ЗСК 112</t>
  </si>
  <si>
    <t>Кожух ЗСК 108</t>
  </si>
  <si>
    <t>ШПС-24 исп.22</t>
  </si>
  <si>
    <t>Источник резервного питания, марка: "РИП 24" исп. 01</t>
  </si>
  <si>
    <t>Батарея аккумуляторная: АКБ-7 12В/7 А/ч</t>
  </si>
  <si>
    <t>БРИЗ. Блок разветвительно-изолирующий</t>
  </si>
  <si>
    <t>02-15-03-2023-СПА-РД-С01</t>
  </si>
  <si>
    <t>Система пожарной сигнализации и оповещения людей о пожаре</t>
  </si>
  <si>
    <t>Извещатель ПС автоматический: дымовой, фотоэлектрический, радиоизотопный, световой в нормальном исполнении (ДИП-34А-03)</t>
  </si>
  <si>
    <t>Дюбели пластмассовые с шурупами 12х70 мм</t>
  </si>
  <si>
    <t>Прокладка труб гофрированных ПВХ для защиты проводов и кабелей</t>
  </si>
  <si>
    <t>Дюбель с шурупом 6/35 мм</t>
  </si>
  <si>
    <t>Короба пластмассовые: шириной до 40 мм</t>
  </si>
  <si>
    <t>Коробка ответвительная на стене</t>
  </si>
  <si>
    <t>Извещатель пожарный дымовой: ДИП-34А</t>
  </si>
  <si>
    <t>Извещатель пожарный ручной адресный со встроенным разветвительно-изолирующим блоком ИПР 513-3АМ исп.01</t>
  </si>
  <si>
    <t>Кабели парной скрутки огнестойкие для систем пожарной сигнализации с однопроволочными медными жилами, изоляцией из кремнийорганической резины, оболочкой из безгалогенной полимерной композиции, не распространяющий горение, с низким дымо- и газовыделением, с экраном из алюмолавсановой ленты, марки: КПСЭнг(А)-FRHF 1х2х0,75</t>
  </si>
  <si>
    <t>Кабель-канал (короб) "Электропласт": 25х16 мм</t>
  </si>
  <si>
    <t>Хомут (FR ПР-25) (100 шт/уп) PR08.3659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</si>
  <si>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20 мм</t>
  </si>
  <si>
    <t>Комплекты для крепления ОКЛ с использованием самореза, дюбеля и скобы СМО d21-22 мм (100 шт) PR08.4997</t>
  </si>
  <si>
    <t>Коробка огнестойкая 75х75х30 (40-0450-FR1.5-4)</t>
  </si>
  <si>
    <t>01086100047МАЯК-24-ЗМ =12/24 В, 20 мА,105 дБ, IP56,-50...+55°С, 80х80х50 мм</t>
  </si>
  <si>
    <t>02-88-01-2023-СПА-РД-D01</t>
  </si>
  <si>
    <t>Смета:</t>
  </si>
  <si>
    <t>Устройства промежуточные на количество лучей: 1 (БЗС)</t>
  </si>
  <si>
    <t>02-14-03-2023-СПА-РД-С01</t>
  </si>
  <si>
    <t>Приложение 1.2 к ТЗ</t>
  </si>
  <si>
    <t>ВЕДОМОСТЬ ОБЪЕМОВ РАБОТ №КГМК-282/023-1</t>
  </si>
  <si>
    <t>Автоматическая пожарная сигнализация, система оповещения и управления эвакуацией, установка пожаротушения объектов АО "Кольская ГМК" (приоритет 2)</t>
  </si>
  <si>
    <t>(наименование стройки)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</si>
</sst>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7" fillId="0" borderId="0" xfId="0" applyNumberFormat="1" applyFont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0"/>
  <sheetViews>
    <sheetView showGridLines="0" tabSelected="1" zoomScaleNormal="100" zoomScaleSheetLayoutView="75" workbookViewId="0">
      <selection activeCell="A9" sqref="A9:D9"/>
    </sheetView>
  </sheetViews>
  <sheetFormatPr defaultRowHeight="12.75" x14ac:dyDescent="0.2"/>
  <cols>
    <col min="1" max="1" width="8.5703125" style="21" customWidth="1"/>
    <col min="2" max="2" width="98.140625" style="3" customWidth="1"/>
    <col min="3" max="3" width="11.28515625" style="16" customWidth="1"/>
    <col min="4" max="4" width="9.85546875" style="12" customWidth="1"/>
    <col min="5" max="5" width="9.7109375" style="1" customWidth="1"/>
    <col min="6" max="6" width="8.140625" style="1" customWidth="1"/>
    <col min="7" max="7" width="9.140625" style="1"/>
    <col min="8" max="8" width="8.7109375" style="1" customWidth="1"/>
    <col min="9" max="9" width="9.28515625" style="1" customWidth="1"/>
    <col min="10" max="16384" width="9.140625" style="1"/>
  </cols>
  <sheetData>
    <row r="1" spans="1:7" x14ac:dyDescent="0.2">
      <c r="A1" s="32"/>
      <c r="B1" s="11"/>
      <c r="C1" s="33" t="s">
        <v>280</v>
      </c>
      <c r="D1" s="33"/>
    </row>
    <row r="2" spans="1:7" ht="30.75" customHeight="1" x14ac:dyDescent="0.2">
      <c r="A2" s="44" t="s">
        <v>282</v>
      </c>
      <c r="B2" s="44"/>
      <c r="C2" s="44"/>
      <c r="D2" s="44"/>
    </row>
    <row r="3" spans="1:7" x14ac:dyDescent="0.2">
      <c r="A3" s="38" t="s">
        <v>283</v>
      </c>
      <c r="B3" s="39"/>
      <c r="C3" s="39"/>
      <c r="D3" s="40"/>
      <c r="F3" s="2"/>
      <c r="G3" s="2"/>
    </row>
    <row r="4" spans="1:7" ht="15" x14ac:dyDescent="0.2">
      <c r="A4" s="35"/>
      <c r="B4" s="36" t="s">
        <v>281</v>
      </c>
      <c r="C4" s="34"/>
      <c r="D4" s="37"/>
      <c r="E4" s="2"/>
      <c r="F4" s="2"/>
      <c r="G4" s="2"/>
    </row>
    <row r="5" spans="1:7" ht="14.25" customHeight="1" x14ac:dyDescent="0.2">
      <c r="A5" s="41"/>
      <c r="B5" s="42"/>
      <c r="C5" s="42"/>
      <c r="D5" s="43"/>
      <c r="E5" s="2"/>
      <c r="F5" s="2"/>
      <c r="G5" s="2"/>
    </row>
    <row r="6" spans="1:7" x14ac:dyDescent="0.2">
      <c r="A6" s="22" t="s">
        <v>277</v>
      </c>
      <c r="B6" s="24" t="s">
        <v>240</v>
      </c>
      <c r="C6" s="19"/>
      <c r="D6" s="13"/>
      <c r="E6" s="2"/>
      <c r="F6" s="2"/>
      <c r="G6" s="2"/>
    </row>
    <row r="7" spans="1:7" ht="24.75" customHeight="1" x14ac:dyDescent="0.2">
      <c r="A7" s="5" t="s">
        <v>241</v>
      </c>
      <c r="B7" s="6" t="s">
        <v>1</v>
      </c>
      <c r="C7" s="7" t="s">
        <v>2</v>
      </c>
      <c r="D7" s="8" t="s">
        <v>3</v>
      </c>
    </row>
    <row r="8" spans="1:7" x14ac:dyDescent="0.2">
      <c r="A8" s="9">
        <v>1</v>
      </c>
      <c r="B8" s="10">
        <v>2</v>
      </c>
      <c r="C8" s="10">
        <v>3</v>
      </c>
      <c r="D8" s="10">
        <v>4</v>
      </c>
    </row>
    <row r="9" spans="1:7" ht="22.5" customHeight="1" x14ac:dyDescent="0.2">
      <c r="A9" s="30" t="s">
        <v>5</v>
      </c>
      <c r="B9" s="31"/>
      <c r="C9" s="31"/>
      <c r="D9" s="31"/>
    </row>
    <row r="10" spans="1:7" x14ac:dyDescent="0.2">
      <c r="A10" s="23" t="s">
        <v>6</v>
      </c>
      <c r="B10" s="11" t="s">
        <v>7</v>
      </c>
      <c r="C10" s="20" t="s">
        <v>8</v>
      </c>
      <c r="D10" s="14">
        <v>1</v>
      </c>
    </row>
    <row r="11" spans="1:7" x14ac:dyDescent="0.2">
      <c r="A11" s="23" t="s">
        <v>9</v>
      </c>
      <c r="B11" s="11" t="s">
        <v>10</v>
      </c>
      <c r="C11" s="20" t="s">
        <v>8</v>
      </c>
      <c r="D11" s="14">
        <v>1</v>
      </c>
    </row>
    <row r="12" spans="1:7" x14ac:dyDescent="0.2">
      <c r="A12" s="23" t="s">
        <v>11</v>
      </c>
      <c r="B12" s="11" t="s">
        <v>12</v>
      </c>
      <c r="C12" s="20" t="s">
        <v>8</v>
      </c>
      <c r="D12" s="14">
        <v>1</v>
      </c>
    </row>
    <row r="13" spans="1:7" x14ac:dyDescent="0.2">
      <c r="A13" s="23" t="s">
        <v>13</v>
      </c>
      <c r="B13" s="11" t="s">
        <v>14</v>
      </c>
      <c r="C13" s="20" t="s">
        <v>8</v>
      </c>
      <c r="D13" s="14">
        <v>1</v>
      </c>
    </row>
    <row r="14" spans="1:7" ht="25.5" x14ac:dyDescent="0.2">
      <c r="A14" s="23" t="s">
        <v>15</v>
      </c>
      <c r="B14" s="11" t="s">
        <v>16</v>
      </c>
      <c r="C14" s="20" t="s">
        <v>8</v>
      </c>
      <c r="D14" s="14">
        <v>4</v>
      </c>
    </row>
    <row r="15" spans="1:7" x14ac:dyDescent="0.2">
      <c r="A15" s="23" t="s">
        <v>17</v>
      </c>
      <c r="B15" s="11" t="s">
        <v>18</v>
      </c>
      <c r="C15" s="20" t="s">
        <v>8</v>
      </c>
      <c r="D15" s="14">
        <v>2</v>
      </c>
    </row>
    <row r="16" spans="1:7" x14ac:dyDescent="0.2">
      <c r="A16" s="23" t="s">
        <v>19</v>
      </c>
      <c r="B16" s="11" t="s">
        <v>20</v>
      </c>
      <c r="C16" s="20" t="s">
        <v>8</v>
      </c>
      <c r="D16" s="14">
        <v>1</v>
      </c>
    </row>
    <row r="17" spans="1:4" x14ac:dyDescent="0.2">
      <c r="A17" s="23" t="s">
        <v>21</v>
      </c>
      <c r="B17" s="11" t="s">
        <v>22</v>
      </c>
      <c r="C17" s="20" t="s">
        <v>8</v>
      </c>
      <c r="D17" s="14">
        <v>1</v>
      </c>
    </row>
    <row r="18" spans="1:4" ht="25.5" x14ac:dyDescent="0.2">
      <c r="A18" s="23" t="s">
        <v>23</v>
      </c>
      <c r="B18" s="11" t="s">
        <v>24</v>
      </c>
      <c r="C18" s="20" t="s">
        <v>25</v>
      </c>
      <c r="D18" s="15">
        <v>1.6</v>
      </c>
    </row>
    <row r="19" spans="1:4" ht="25.5" x14ac:dyDescent="0.2">
      <c r="A19" s="23" t="s">
        <v>26</v>
      </c>
      <c r="B19" s="11" t="s">
        <v>27</v>
      </c>
      <c r="C19" s="20" t="s">
        <v>8</v>
      </c>
      <c r="D19" s="14">
        <v>4</v>
      </c>
    </row>
    <row r="20" spans="1:4" ht="25.5" x14ac:dyDescent="0.2">
      <c r="A20" s="23" t="s">
        <v>28</v>
      </c>
      <c r="B20" s="11" t="s">
        <v>29</v>
      </c>
      <c r="C20" s="20" t="s">
        <v>8</v>
      </c>
      <c r="D20" s="14">
        <v>2</v>
      </c>
    </row>
    <row r="21" spans="1:4" ht="25.5" x14ac:dyDescent="0.2">
      <c r="A21" s="23" t="s">
        <v>30</v>
      </c>
      <c r="B21" s="11" t="s">
        <v>31</v>
      </c>
      <c r="C21" s="20" t="s">
        <v>8</v>
      </c>
      <c r="D21" s="15">
        <v>12</v>
      </c>
    </row>
    <row r="22" spans="1:4" x14ac:dyDescent="0.2">
      <c r="A22" s="23" t="s">
        <v>32</v>
      </c>
      <c r="B22" s="11" t="s">
        <v>33</v>
      </c>
      <c r="C22" s="20" t="s">
        <v>8</v>
      </c>
      <c r="D22" s="15">
        <v>23</v>
      </c>
    </row>
    <row r="23" spans="1:4" ht="25.5" x14ac:dyDescent="0.2">
      <c r="A23" s="23" t="s">
        <v>34</v>
      </c>
      <c r="B23" s="11" t="s">
        <v>35</v>
      </c>
      <c r="C23" s="20" t="s">
        <v>8</v>
      </c>
      <c r="D23" s="14">
        <v>4</v>
      </c>
    </row>
    <row r="24" spans="1:4" x14ac:dyDescent="0.2">
      <c r="A24" s="23" t="s">
        <v>36</v>
      </c>
      <c r="B24" s="11" t="s">
        <v>37</v>
      </c>
      <c r="C24" s="20" t="s">
        <v>8</v>
      </c>
      <c r="D24" s="14">
        <v>4</v>
      </c>
    </row>
    <row r="25" spans="1:4" ht="25.5" x14ac:dyDescent="0.2">
      <c r="A25" s="23" t="s">
        <v>38</v>
      </c>
      <c r="B25" s="11" t="s">
        <v>39</v>
      </c>
      <c r="C25" s="20" t="s">
        <v>8</v>
      </c>
      <c r="D25" s="14">
        <v>1</v>
      </c>
    </row>
    <row r="26" spans="1:4" x14ac:dyDescent="0.2">
      <c r="A26" s="23" t="s">
        <v>40</v>
      </c>
      <c r="B26" s="11" t="s">
        <v>41</v>
      </c>
      <c r="C26" s="20" t="s">
        <v>8</v>
      </c>
      <c r="D26" s="14">
        <v>1</v>
      </c>
    </row>
    <row r="27" spans="1:4" ht="25.5" x14ac:dyDescent="0.2">
      <c r="A27" s="23" t="s">
        <v>42</v>
      </c>
      <c r="B27" s="11" t="s">
        <v>43</v>
      </c>
      <c r="C27" s="20" t="s">
        <v>44</v>
      </c>
      <c r="D27" s="15">
        <v>0.1</v>
      </c>
    </row>
    <row r="28" spans="1:4" x14ac:dyDescent="0.2">
      <c r="A28" s="23" t="s">
        <v>45</v>
      </c>
      <c r="B28" s="11" t="s">
        <v>46</v>
      </c>
      <c r="C28" s="20" t="s">
        <v>47</v>
      </c>
      <c r="D28" s="15">
        <v>7.9000000000000008E-3</v>
      </c>
    </row>
    <row r="29" spans="1:4" x14ac:dyDescent="0.2">
      <c r="A29" s="23" t="s">
        <v>48</v>
      </c>
      <c r="B29" s="11" t="s">
        <v>49</v>
      </c>
      <c r="C29" s="20" t="s">
        <v>50</v>
      </c>
      <c r="D29" s="15">
        <v>-7.9000000000000008E-3</v>
      </c>
    </row>
    <row r="30" spans="1:4" x14ac:dyDescent="0.2">
      <c r="A30" s="23" t="s">
        <v>51</v>
      </c>
      <c r="B30" s="11" t="s">
        <v>52</v>
      </c>
      <c r="C30" s="20" t="s">
        <v>8</v>
      </c>
      <c r="D30" s="14">
        <v>1</v>
      </c>
    </row>
    <row r="31" spans="1:4" x14ac:dyDescent="0.2">
      <c r="A31" s="23" t="s">
        <v>53</v>
      </c>
      <c r="B31" s="11" t="s">
        <v>54</v>
      </c>
      <c r="C31" s="20" t="s">
        <v>8</v>
      </c>
      <c r="D31" s="14">
        <v>1</v>
      </c>
    </row>
    <row r="32" spans="1:4" x14ac:dyDescent="0.2">
      <c r="A32" s="23" t="s">
        <v>55</v>
      </c>
      <c r="B32" s="11" t="s">
        <v>56</v>
      </c>
      <c r="C32" s="20" t="s">
        <v>8</v>
      </c>
      <c r="D32" s="14">
        <v>1</v>
      </c>
    </row>
    <row r="33" spans="1:4" ht="22.5" customHeight="1" x14ac:dyDescent="0.2">
      <c r="A33" s="30" t="s">
        <v>57</v>
      </c>
      <c r="B33" s="31"/>
      <c r="C33" s="31"/>
      <c r="D33" s="31"/>
    </row>
    <row r="34" spans="1:4" x14ac:dyDescent="0.2">
      <c r="A34" s="23" t="s">
        <v>58</v>
      </c>
      <c r="B34" s="11" t="s">
        <v>59</v>
      </c>
      <c r="C34" s="20" t="s">
        <v>60</v>
      </c>
      <c r="D34" s="15">
        <v>4.2430000000000003</v>
      </c>
    </row>
    <row r="35" spans="1:4" x14ac:dyDescent="0.2">
      <c r="A35" s="23" t="s">
        <v>61</v>
      </c>
      <c r="B35" s="11" t="s">
        <v>62</v>
      </c>
      <c r="C35" s="20" t="s">
        <v>50</v>
      </c>
      <c r="D35" s="15">
        <v>-9.1999999999999998E-3</v>
      </c>
    </row>
    <row r="36" spans="1:4" ht="25.5" x14ac:dyDescent="0.2">
      <c r="A36" s="23" t="s">
        <v>63</v>
      </c>
      <c r="B36" s="11" t="s">
        <v>64</v>
      </c>
      <c r="C36" s="20" t="s">
        <v>60</v>
      </c>
      <c r="D36" s="15">
        <v>6.343</v>
      </c>
    </row>
    <row r="37" spans="1:4" ht="25.5" x14ac:dyDescent="0.2">
      <c r="A37" s="23" t="s">
        <v>65</v>
      </c>
      <c r="B37" s="11" t="s">
        <v>66</v>
      </c>
      <c r="C37" s="20" t="s">
        <v>60</v>
      </c>
      <c r="D37" s="15">
        <v>4.6079999999999997</v>
      </c>
    </row>
    <row r="38" spans="1:4" ht="25.5" x14ac:dyDescent="0.2">
      <c r="A38" s="23" t="s">
        <v>67</v>
      </c>
      <c r="B38" s="11" t="s">
        <v>68</v>
      </c>
      <c r="C38" s="20" t="s">
        <v>60</v>
      </c>
      <c r="D38" s="15">
        <v>0.19600000000000001</v>
      </c>
    </row>
    <row r="39" spans="1:4" ht="25.5" x14ac:dyDescent="0.2">
      <c r="A39" s="23" t="s">
        <v>69</v>
      </c>
      <c r="B39" s="11" t="s">
        <v>70</v>
      </c>
      <c r="C39" s="20" t="s">
        <v>60</v>
      </c>
      <c r="D39" s="15">
        <v>0.02</v>
      </c>
    </row>
    <row r="40" spans="1:4" ht="25.5" x14ac:dyDescent="0.2">
      <c r="A40" s="23" t="s">
        <v>71</v>
      </c>
      <c r="B40" s="11" t="s">
        <v>72</v>
      </c>
      <c r="C40" s="20" t="s">
        <v>73</v>
      </c>
      <c r="D40" s="15">
        <v>6</v>
      </c>
    </row>
    <row r="41" spans="1:4" ht="25.5" x14ac:dyDescent="0.2">
      <c r="A41" s="23" t="s">
        <v>74</v>
      </c>
      <c r="B41" s="11" t="s">
        <v>75</v>
      </c>
      <c r="C41" s="20" t="s">
        <v>76</v>
      </c>
      <c r="D41" s="15">
        <v>6.8630000000000004</v>
      </c>
    </row>
    <row r="42" spans="1:4" x14ac:dyDescent="0.2">
      <c r="A42" s="23" t="s">
        <v>77</v>
      </c>
      <c r="B42" s="11" t="s">
        <v>78</v>
      </c>
      <c r="C42" s="20" t="s">
        <v>60</v>
      </c>
      <c r="D42" s="15">
        <v>-3.2899999999999999E-2</v>
      </c>
    </row>
    <row r="43" spans="1:4" x14ac:dyDescent="0.2">
      <c r="A43" s="23" t="s">
        <v>79</v>
      </c>
      <c r="B43" s="11" t="s">
        <v>80</v>
      </c>
      <c r="C43" s="20" t="s">
        <v>44</v>
      </c>
      <c r="D43" s="15">
        <v>-0.54900000000000004</v>
      </c>
    </row>
    <row r="44" spans="1:4" x14ac:dyDescent="0.2">
      <c r="A44" s="23" t="s">
        <v>81</v>
      </c>
      <c r="B44" s="11" t="s">
        <v>82</v>
      </c>
      <c r="C44" s="20" t="s">
        <v>44</v>
      </c>
      <c r="D44" s="15">
        <v>-0.54900000000000004</v>
      </c>
    </row>
    <row r="45" spans="1:4" x14ac:dyDescent="0.2">
      <c r="A45" s="23" t="s">
        <v>83</v>
      </c>
      <c r="B45" s="11" t="s">
        <v>84</v>
      </c>
      <c r="C45" s="20" t="s">
        <v>85</v>
      </c>
      <c r="D45" s="15">
        <v>-54.9</v>
      </c>
    </row>
    <row r="46" spans="1:4" x14ac:dyDescent="0.2">
      <c r="A46" s="23" t="s">
        <v>86</v>
      </c>
      <c r="B46" s="11" t="s">
        <v>87</v>
      </c>
      <c r="C46" s="20" t="s">
        <v>60</v>
      </c>
      <c r="D46" s="15">
        <v>0.6</v>
      </c>
    </row>
    <row r="47" spans="1:4" x14ac:dyDescent="0.2">
      <c r="A47" s="23" t="s">
        <v>88</v>
      </c>
      <c r="B47" s="11" t="s">
        <v>89</v>
      </c>
      <c r="C47" s="20" t="s">
        <v>47</v>
      </c>
      <c r="D47" s="15">
        <v>0.15079999999999999</v>
      </c>
    </row>
    <row r="48" spans="1:4" x14ac:dyDescent="0.2">
      <c r="A48" s="23" t="s">
        <v>90</v>
      </c>
      <c r="B48" s="11" t="s">
        <v>49</v>
      </c>
      <c r="C48" s="20" t="s">
        <v>50</v>
      </c>
      <c r="D48" s="15">
        <v>-0.15079999999999999</v>
      </c>
    </row>
    <row r="49" spans="1:4" ht="25.5" x14ac:dyDescent="0.2">
      <c r="A49" s="23" t="s">
        <v>91</v>
      </c>
      <c r="B49" s="11" t="s">
        <v>92</v>
      </c>
      <c r="C49" s="20" t="s">
        <v>60</v>
      </c>
      <c r="D49" s="15">
        <v>0.48499999999999999</v>
      </c>
    </row>
    <row r="50" spans="1:4" ht="22.5" customHeight="1" x14ac:dyDescent="0.2">
      <c r="A50" s="30" t="s">
        <v>93</v>
      </c>
      <c r="B50" s="31"/>
      <c r="C50" s="31"/>
      <c r="D50" s="31"/>
    </row>
    <row r="51" spans="1:4" ht="25.5" x14ac:dyDescent="0.2">
      <c r="A51" s="23" t="s">
        <v>94</v>
      </c>
      <c r="B51" s="11" t="s">
        <v>95</v>
      </c>
      <c r="C51" s="20" t="s">
        <v>96</v>
      </c>
      <c r="D51" s="15">
        <v>0.05</v>
      </c>
    </row>
    <row r="52" spans="1:4" ht="25.5" x14ac:dyDescent="0.2">
      <c r="A52" s="23" t="s">
        <v>97</v>
      </c>
      <c r="B52" s="11" t="s">
        <v>98</v>
      </c>
      <c r="C52" s="20" t="s">
        <v>96</v>
      </c>
      <c r="D52" s="15">
        <v>0.05</v>
      </c>
    </row>
    <row r="53" spans="1:4" ht="25.5" x14ac:dyDescent="0.2">
      <c r="A53" s="23" t="s">
        <v>99</v>
      </c>
      <c r="B53" s="11" t="s">
        <v>100</v>
      </c>
      <c r="C53" s="20" t="s">
        <v>101</v>
      </c>
      <c r="D53" s="15">
        <v>2E-3</v>
      </c>
    </row>
    <row r="54" spans="1:4" x14ac:dyDescent="0.2">
      <c r="A54" s="23" t="s">
        <v>102</v>
      </c>
      <c r="B54" s="11" t="s">
        <v>103</v>
      </c>
      <c r="C54" s="20" t="s">
        <v>104</v>
      </c>
      <c r="D54" s="15">
        <v>-2.0999999999999999E-3</v>
      </c>
    </row>
    <row r="55" spans="1:4" x14ac:dyDescent="0.2">
      <c r="A55" s="23" t="s">
        <v>105</v>
      </c>
      <c r="B55" s="11" t="s">
        <v>106</v>
      </c>
      <c r="C55" s="20" t="s">
        <v>107</v>
      </c>
      <c r="D55" s="14">
        <v>1</v>
      </c>
    </row>
    <row r="56" spans="1:4" ht="22.5" customHeight="1" x14ac:dyDescent="0.2">
      <c r="A56" s="30" t="s">
        <v>108</v>
      </c>
      <c r="B56" s="31"/>
      <c r="C56" s="31"/>
      <c r="D56" s="31"/>
    </row>
    <row r="57" spans="1:4" ht="38.25" x14ac:dyDescent="0.2">
      <c r="A57" s="23" t="s">
        <v>109</v>
      </c>
      <c r="B57" s="11" t="s">
        <v>110</v>
      </c>
      <c r="C57" s="20" t="s">
        <v>107</v>
      </c>
      <c r="D57" s="14">
        <v>4</v>
      </c>
    </row>
    <row r="58" spans="1:4" x14ac:dyDescent="0.2">
      <c r="A58" s="23" t="s">
        <v>111</v>
      </c>
      <c r="B58" s="11" t="s">
        <v>112</v>
      </c>
      <c r="C58" s="20" t="s">
        <v>107</v>
      </c>
      <c r="D58" s="14">
        <v>2</v>
      </c>
    </row>
    <row r="59" spans="1:4" x14ac:dyDescent="0.2">
      <c r="A59" s="23" t="s">
        <v>113</v>
      </c>
      <c r="B59" s="11" t="s">
        <v>114</v>
      </c>
      <c r="C59" s="20" t="s">
        <v>115</v>
      </c>
      <c r="D59" s="14">
        <f>647</f>
        <v>647</v>
      </c>
    </row>
    <row r="60" spans="1:4" x14ac:dyDescent="0.2">
      <c r="A60" s="23" t="s">
        <v>116</v>
      </c>
      <c r="B60" s="11" t="s">
        <v>117</v>
      </c>
      <c r="C60" s="20" t="s">
        <v>115</v>
      </c>
      <c r="D60" s="14">
        <f>470</f>
        <v>470</v>
      </c>
    </row>
    <row r="61" spans="1:4" x14ac:dyDescent="0.2">
      <c r="A61" s="23" t="s">
        <v>118</v>
      </c>
      <c r="B61" s="11" t="s">
        <v>119</v>
      </c>
      <c r="C61" s="20" t="s">
        <v>115</v>
      </c>
      <c r="D61" s="14">
        <v>20</v>
      </c>
    </row>
    <row r="62" spans="1:4" x14ac:dyDescent="0.2">
      <c r="A62" s="23" t="s">
        <v>120</v>
      </c>
      <c r="B62" s="11" t="s">
        <v>121</v>
      </c>
      <c r="C62" s="20" t="s">
        <v>115</v>
      </c>
      <c r="D62" s="14">
        <v>1137</v>
      </c>
    </row>
    <row r="63" spans="1:4" ht="25.5" x14ac:dyDescent="0.2">
      <c r="A63" s="23" t="s">
        <v>122</v>
      </c>
      <c r="B63" s="11" t="s">
        <v>123</v>
      </c>
      <c r="C63" s="20" t="s">
        <v>107</v>
      </c>
      <c r="D63" s="15">
        <v>400</v>
      </c>
    </row>
    <row r="64" spans="1:4" x14ac:dyDescent="0.2">
      <c r="A64" s="23" t="s">
        <v>124</v>
      </c>
      <c r="B64" s="11" t="s">
        <v>125</v>
      </c>
      <c r="C64" s="20" t="s">
        <v>126</v>
      </c>
      <c r="D64" s="15">
        <v>35</v>
      </c>
    </row>
    <row r="65" spans="1:4" ht="25.5" x14ac:dyDescent="0.2">
      <c r="A65" s="23" t="s">
        <v>127</v>
      </c>
      <c r="B65" s="11" t="s">
        <v>128</v>
      </c>
      <c r="C65" s="20" t="s">
        <v>107</v>
      </c>
      <c r="D65" s="14">
        <v>49</v>
      </c>
    </row>
    <row r="66" spans="1:4" x14ac:dyDescent="0.2">
      <c r="A66" s="23" t="s">
        <v>129</v>
      </c>
      <c r="B66" s="11" t="s">
        <v>130</v>
      </c>
      <c r="C66" s="20" t="s">
        <v>107</v>
      </c>
      <c r="D66" s="14">
        <v>60</v>
      </c>
    </row>
    <row r="67" spans="1:4" x14ac:dyDescent="0.2">
      <c r="A67" s="23" t="s">
        <v>131</v>
      </c>
      <c r="B67" s="11" t="s">
        <v>132</v>
      </c>
      <c r="C67" s="20" t="s">
        <v>107</v>
      </c>
      <c r="D67" s="15">
        <v>300</v>
      </c>
    </row>
    <row r="68" spans="1:4" x14ac:dyDescent="0.2">
      <c r="A68" s="23" t="s">
        <v>133</v>
      </c>
      <c r="B68" s="11" t="s">
        <v>134</v>
      </c>
      <c r="C68" s="20" t="s">
        <v>107</v>
      </c>
      <c r="D68" s="15">
        <v>300</v>
      </c>
    </row>
    <row r="69" spans="1:4" x14ac:dyDescent="0.2">
      <c r="A69" s="23" t="s">
        <v>135</v>
      </c>
      <c r="B69" s="11" t="s">
        <v>136</v>
      </c>
      <c r="C69" s="20" t="s">
        <v>107</v>
      </c>
      <c r="D69" s="14">
        <v>266</v>
      </c>
    </row>
    <row r="70" spans="1:4" x14ac:dyDescent="0.2">
      <c r="A70" s="23" t="s">
        <v>137</v>
      </c>
      <c r="B70" s="11" t="s">
        <v>138</v>
      </c>
      <c r="C70" s="20" t="s">
        <v>107</v>
      </c>
      <c r="D70" s="14">
        <v>266</v>
      </c>
    </row>
    <row r="71" spans="1:4" x14ac:dyDescent="0.2">
      <c r="A71" s="23" t="s">
        <v>139</v>
      </c>
      <c r="B71" s="11" t="s">
        <v>140</v>
      </c>
      <c r="C71" s="20" t="s">
        <v>107</v>
      </c>
      <c r="D71" s="14">
        <v>798</v>
      </c>
    </row>
    <row r="72" spans="1:4" x14ac:dyDescent="0.2">
      <c r="A72" s="23" t="s">
        <v>141</v>
      </c>
      <c r="B72" s="11" t="s">
        <v>142</v>
      </c>
      <c r="C72" s="20" t="s">
        <v>115</v>
      </c>
      <c r="D72" s="14">
        <v>700</v>
      </c>
    </row>
    <row r="73" spans="1:4" x14ac:dyDescent="0.2">
      <c r="A73" s="23" t="s">
        <v>143</v>
      </c>
      <c r="B73" s="11" t="s">
        <v>144</v>
      </c>
      <c r="C73" s="20" t="s">
        <v>107</v>
      </c>
      <c r="D73" s="15">
        <v>1800</v>
      </c>
    </row>
    <row r="74" spans="1:4" x14ac:dyDescent="0.2">
      <c r="A74" s="23" t="s">
        <v>145</v>
      </c>
      <c r="B74" s="11" t="s">
        <v>146</v>
      </c>
      <c r="C74" s="20" t="s">
        <v>107</v>
      </c>
      <c r="D74" s="14">
        <v>400</v>
      </c>
    </row>
    <row r="75" spans="1:4" x14ac:dyDescent="0.2">
      <c r="A75" s="23" t="s">
        <v>147</v>
      </c>
      <c r="B75" s="11" t="s">
        <v>148</v>
      </c>
      <c r="C75" s="20" t="s">
        <v>107</v>
      </c>
      <c r="D75" s="14">
        <v>400</v>
      </c>
    </row>
    <row r="76" spans="1:4" x14ac:dyDescent="0.2">
      <c r="A76" s="23" t="s">
        <v>149</v>
      </c>
      <c r="B76" s="11" t="s">
        <v>150</v>
      </c>
      <c r="C76" s="20" t="s">
        <v>107</v>
      </c>
      <c r="D76" s="14">
        <v>20</v>
      </c>
    </row>
    <row r="77" spans="1:4" x14ac:dyDescent="0.2">
      <c r="A77" s="23" t="s">
        <v>151</v>
      </c>
      <c r="B77" s="11" t="s">
        <v>152</v>
      </c>
      <c r="C77" s="20" t="s">
        <v>107</v>
      </c>
      <c r="D77" s="14">
        <v>10</v>
      </c>
    </row>
    <row r="78" spans="1:4" x14ac:dyDescent="0.2">
      <c r="A78" s="23" t="s">
        <v>153</v>
      </c>
      <c r="B78" s="11" t="s">
        <v>154</v>
      </c>
      <c r="C78" s="20" t="s">
        <v>107</v>
      </c>
      <c r="D78" s="14">
        <v>120</v>
      </c>
    </row>
    <row r="79" spans="1:4" x14ac:dyDescent="0.2">
      <c r="A79" s="23" t="s">
        <v>155</v>
      </c>
      <c r="B79" s="11" t="s">
        <v>156</v>
      </c>
      <c r="C79" s="20" t="s">
        <v>107</v>
      </c>
      <c r="D79" s="14">
        <v>40</v>
      </c>
    </row>
    <row r="80" spans="1:4" x14ac:dyDescent="0.2">
      <c r="A80" s="23" t="s">
        <v>157</v>
      </c>
      <c r="B80" s="11" t="s">
        <v>158</v>
      </c>
      <c r="C80" s="20" t="s">
        <v>107</v>
      </c>
      <c r="D80" s="14">
        <v>80</v>
      </c>
    </row>
    <row r="81" spans="1:4" x14ac:dyDescent="0.2">
      <c r="A81" s="23" t="s">
        <v>159</v>
      </c>
      <c r="B81" s="11" t="s">
        <v>160</v>
      </c>
      <c r="C81" s="20" t="s">
        <v>50</v>
      </c>
      <c r="D81" s="15">
        <v>0.15079999999999999</v>
      </c>
    </row>
    <row r="82" spans="1:4" x14ac:dyDescent="0.2">
      <c r="A82" s="23" t="s">
        <v>161</v>
      </c>
      <c r="B82" s="11" t="s">
        <v>162</v>
      </c>
      <c r="C82" s="20" t="s">
        <v>107</v>
      </c>
      <c r="D82" s="14">
        <v>40</v>
      </c>
    </row>
    <row r="83" spans="1:4" x14ac:dyDescent="0.2">
      <c r="A83" s="23" t="s">
        <v>163</v>
      </c>
      <c r="B83" s="11" t="s">
        <v>164</v>
      </c>
      <c r="C83" s="20" t="s">
        <v>50</v>
      </c>
      <c r="D83" s="15">
        <v>7.9000000000000008E-3</v>
      </c>
    </row>
    <row r="84" spans="1:4" x14ac:dyDescent="0.2">
      <c r="A84" s="23" t="s">
        <v>165</v>
      </c>
      <c r="B84" s="11" t="s">
        <v>166</v>
      </c>
      <c r="C84" s="20" t="s">
        <v>107</v>
      </c>
      <c r="D84" s="14">
        <v>16</v>
      </c>
    </row>
    <row r="85" spans="1:4" ht="25.5" x14ac:dyDescent="0.2">
      <c r="A85" s="23" t="s">
        <v>167</v>
      </c>
      <c r="B85" s="11" t="s">
        <v>168</v>
      </c>
      <c r="C85" s="20" t="s">
        <v>115</v>
      </c>
      <c r="D85" s="14">
        <v>2</v>
      </c>
    </row>
    <row r="86" spans="1:4" ht="25.5" x14ac:dyDescent="0.2">
      <c r="A86" s="23" t="s">
        <v>169</v>
      </c>
      <c r="B86" s="11" t="s">
        <v>170</v>
      </c>
      <c r="C86" s="20" t="s">
        <v>171</v>
      </c>
      <c r="D86" s="14">
        <v>4</v>
      </c>
    </row>
    <row r="87" spans="1:4" x14ac:dyDescent="0.2">
      <c r="A87" s="23" t="s">
        <v>172</v>
      </c>
      <c r="B87" s="11" t="s">
        <v>173</v>
      </c>
      <c r="C87" s="20" t="s">
        <v>115</v>
      </c>
      <c r="D87" s="14">
        <v>50</v>
      </c>
    </row>
    <row r="88" spans="1:4" x14ac:dyDescent="0.2">
      <c r="A88" s="23" t="s">
        <v>174</v>
      </c>
      <c r="B88" s="11" t="s">
        <v>175</v>
      </c>
      <c r="C88" s="20" t="s">
        <v>44</v>
      </c>
      <c r="D88" s="15">
        <v>1</v>
      </c>
    </row>
    <row r="89" spans="1:4" x14ac:dyDescent="0.2">
      <c r="A89" s="23" t="s">
        <v>176</v>
      </c>
      <c r="B89" s="11" t="s">
        <v>177</v>
      </c>
      <c r="C89" s="20" t="s">
        <v>44</v>
      </c>
      <c r="D89" s="15">
        <v>1.39</v>
      </c>
    </row>
    <row r="90" spans="1:4" x14ac:dyDescent="0.2">
      <c r="A90" s="23" t="s">
        <v>178</v>
      </c>
      <c r="B90" s="11" t="s">
        <v>179</v>
      </c>
      <c r="C90" s="20" t="s">
        <v>107</v>
      </c>
      <c r="D90" s="14">
        <v>139</v>
      </c>
    </row>
    <row r="91" spans="1:4" x14ac:dyDescent="0.2">
      <c r="A91" s="23" t="s">
        <v>180</v>
      </c>
      <c r="B91" s="11" t="s">
        <v>181</v>
      </c>
      <c r="C91" s="20" t="s">
        <v>107</v>
      </c>
      <c r="D91" s="14">
        <v>139</v>
      </c>
    </row>
    <row r="92" spans="1:4" x14ac:dyDescent="0.2">
      <c r="A92" s="23" t="s">
        <v>182</v>
      </c>
      <c r="B92" s="11" t="s">
        <v>183</v>
      </c>
      <c r="C92" s="20" t="s">
        <v>107</v>
      </c>
      <c r="D92" s="14">
        <v>10</v>
      </c>
    </row>
    <row r="93" spans="1:4" ht="22.5" customHeight="1" x14ac:dyDescent="0.2">
      <c r="A93" s="30" t="s">
        <v>184</v>
      </c>
      <c r="B93" s="31"/>
      <c r="C93" s="31"/>
      <c r="D93" s="31"/>
    </row>
    <row r="94" spans="1:4" x14ac:dyDescent="0.2">
      <c r="A94" s="23" t="s">
        <v>185</v>
      </c>
      <c r="B94" s="11" t="s">
        <v>186</v>
      </c>
      <c r="C94" s="20" t="s">
        <v>107</v>
      </c>
      <c r="D94" s="14">
        <v>1</v>
      </c>
    </row>
    <row r="95" spans="1:4" x14ac:dyDescent="0.2">
      <c r="A95" s="23" t="s">
        <v>187</v>
      </c>
      <c r="B95" s="11" t="s">
        <v>188</v>
      </c>
      <c r="C95" s="20" t="s">
        <v>107</v>
      </c>
      <c r="D95" s="14">
        <v>1</v>
      </c>
    </row>
    <row r="96" spans="1:4" x14ac:dyDescent="0.2">
      <c r="A96" s="23" t="s">
        <v>189</v>
      </c>
      <c r="B96" s="11" t="s">
        <v>190</v>
      </c>
      <c r="C96" s="20" t="s">
        <v>107</v>
      </c>
      <c r="D96" s="14">
        <v>2</v>
      </c>
    </row>
    <row r="97" spans="1:4" ht="91.5" customHeight="1" x14ac:dyDescent="0.2">
      <c r="A97" s="23" t="s">
        <v>191</v>
      </c>
      <c r="B97" s="11" t="s">
        <v>192</v>
      </c>
      <c r="C97" s="20" t="s">
        <v>107</v>
      </c>
      <c r="D97" s="14">
        <v>1</v>
      </c>
    </row>
    <row r="98" spans="1:4" x14ac:dyDescent="0.2">
      <c r="A98" s="23" t="s">
        <v>193</v>
      </c>
      <c r="B98" s="11" t="s">
        <v>194</v>
      </c>
      <c r="C98" s="20" t="s">
        <v>107</v>
      </c>
      <c r="D98" s="14">
        <v>2</v>
      </c>
    </row>
    <row r="99" spans="1:4" ht="25.5" x14ac:dyDescent="0.2">
      <c r="A99" s="23" t="s">
        <v>195</v>
      </c>
      <c r="B99" s="11" t="s">
        <v>196</v>
      </c>
      <c r="C99" s="20" t="s">
        <v>107</v>
      </c>
      <c r="D99" s="14">
        <v>1</v>
      </c>
    </row>
    <row r="100" spans="1:4" x14ac:dyDescent="0.2">
      <c r="A100" s="23" t="s">
        <v>197</v>
      </c>
      <c r="B100" s="11" t="s">
        <v>198</v>
      </c>
      <c r="C100" s="20" t="s">
        <v>107</v>
      </c>
      <c r="D100" s="14">
        <v>4</v>
      </c>
    </row>
    <row r="101" spans="1:4" x14ac:dyDescent="0.2">
      <c r="A101" s="23" t="s">
        <v>199</v>
      </c>
      <c r="B101" s="11" t="s">
        <v>200</v>
      </c>
      <c r="C101" s="20" t="s">
        <v>107</v>
      </c>
      <c r="D101" s="14">
        <v>2</v>
      </c>
    </row>
    <row r="102" spans="1:4" x14ac:dyDescent="0.2">
      <c r="A102" s="23" t="s">
        <v>201</v>
      </c>
      <c r="B102" s="11" t="s">
        <v>202</v>
      </c>
      <c r="C102" s="20" t="s">
        <v>107</v>
      </c>
      <c r="D102" s="14">
        <v>1</v>
      </c>
    </row>
    <row r="103" spans="1:4" x14ac:dyDescent="0.2">
      <c r="A103" s="23" t="s">
        <v>203</v>
      </c>
      <c r="B103" s="11" t="s">
        <v>204</v>
      </c>
      <c r="C103" s="20" t="s">
        <v>107</v>
      </c>
      <c r="D103" s="14">
        <v>1</v>
      </c>
    </row>
    <row r="104" spans="1:4" ht="38.25" x14ac:dyDescent="0.2">
      <c r="A104" s="23" t="s">
        <v>205</v>
      </c>
      <c r="B104" s="11" t="s">
        <v>206</v>
      </c>
      <c r="C104" s="20" t="s">
        <v>107</v>
      </c>
      <c r="D104" s="15">
        <v>40</v>
      </c>
    </row>
    <row r="105" spans="1:4" x14ac:dyDescent="0.2">
      <c r="A105" s="23" t="s">
        <v>207</v>
      </c>
      <c r="B105" s="11" t="s">
        <v>208</v>
      </c>
      <c r="C105" s="20" t="s">
        <v>107</v>
      </c>
      <c r="D105" s="14">
        <v>6</v>
      </c>
    </row>
    <row r="106" spans="1:4" x14ac:dyDescent="0.2">
      <c r="A106" s="23" t="s">
        <v>209</v>
      </c>
      <c r="B106" s="11" t="s">
        <v>210</v>
      </c>
      <c r="C106" s="20" t="s">
        <v>107</v>
      </c>
      <c r="D106" s="14">
        <v>6</v>
      </c>
    </row>
    <row r="107" spans="1:4" x14ac:dyDescent="0.2">
      <c r="A107" s="23" t="s">
        <v>211</v>
      </c>
      <c r="B107" s="11" t="s">
        <v>212</v>
      </c>
      <c r="C107" s="20" t="s">
        <v>107</v>
      </c>
      <c r="D107" s="14">
        <v>2</v>
      </c>
    </row>
    <row r="108" spans="1:4" x14ac:dyDescent="0.2">
      <c r="A108" s="23" t="s">
        <v>213</v>
      </c>
      <c r="B108" s="11" t="s">
        <v>214</v>
      </c>
      <c r="C108" s="20" t="s">
        <v>107</v>
      </c>
      <c r="D108" s="14">
        <v>3</v>
      </c>
    </row>
    <row r="109" spans="1:4" x14ac:dyDescent="0.2">
      <c r="A109" s="23" t="s">
        <v>215</v>
      </c>
      <c r="B109" s="11" t="s">
        <v>216</v>
      </c>
      <c r="C109" s="20" t="s">
        <v>107</v>
      </c>
      <c r="D109" s="14">
        <v>6</v>
      </c>
    </row>
    <row r="110" spans="1:4" x14ac:dyDescent="0.2">
      <c r="A110" s="23" t="s">
        <v>217</v>
      </c>
      <c r="B110" s="11" t="s">
        <v>218</v>
      </c>
      <c r="C110" s="20" t="s">
        <v>107</v>
      </c>
      <c r="D110" s="14">
        <v>4</v>
      </c>
    </row>
    <row r="111" spans="1:4" x14ac:dyDescent="0.2">
      <c r="A111" s="23" t="s">
        <v>219</v>
      </c>
      <c r="B111" s="11" t="s">
        <v>220</v>
      </c>
      <c r="C111" s="20" t="s">
        <v>107</v>
      </c>
      <c r="D111" s="14">
        <v>4</v>
      </c>
    </row>
    <row r="112" spans="1:4" x14ac:dyDescent="0.2">
      <c r="A112" s="23" t="s">
        <v>221</v>
      </c>
      <c r="B112" s="11" t="s">
        <v>222</v>
      </c>
      <c r="C112" s="20" t="s">
        <v>107</v>
      </c>
      <c r="D112" s="14">
        <v>4</v>
      </c>
    </row>
    <row r="113" spans="1:4" ht="25.5" x14ac:dyDescent="0.2">
      <c r="A113" s="23" t="s">
        <v>223</v>
      </c>
      <c r="B113" s="11" t="s">
        <v>224</v>
      </c>
      <c r="C113" s="20" t="s">
        <v>107</v>
      </c>
      <c r="D113" s="14">
        <v>4</v>
      </c>
    </row>
    <row r="114" spans="1:4" ht="25.5" x14ac:dyDescent="0.2">
      <c r="A114" s="23" t="s">
        <v>225</v>
      </c>
      <c r="B114" s="11" t="s">
        <v>226</v>
      </c>
      <c r="C114" s="20" t="s">
        <v>107</v>
      </c>
      <c r="D114" s="14">
        <v>4</v>
      </c>
    </row>
    <row r="115" spans="1:4" x14ac:dyDescent="0.2">
      <c r="A115" s="23" t="s">
        <v>227</v>
      </c>
      <c r="B115" s="11" t="s">
        <v>228</v>
      </c>
      <c r="C115" s="20" t="s">
        <v>107</v>
      </c>
      <c r="D115" s="14">
        <v>1</v>
      </c>
    </row>
    <row r="116" spans="1:4" x14ac:dyDescent="0.2">
      <c r="A116" s="23" t="s">
        <v>229</v>
      </c>
      <c r="B116" s="11" t="s">
        <v>230</v>
      </c>
      <c r="C116" s="20" t="s">
        <v>107</v>
      </c>
      <c r="D116" s="14">
        <v>1</v>
      </c>
    </row>
    <row r="117" spans="1:4" x14ac:dyDescent="0.2">
      <c r="A117" s="23" t="s">
        <v>231</v>
      </c>
      <c r="B117" s="11" t="s">
        <v>232</v>
      </c>
      <c r="C117" s="20" t="s">
        <v>107</v>
      </c>
      <c r="D117" s="14">
        <v>1</v>
      </c>
    </row>
    <row r="118" spans="1:4" x14ac:dyDescent="0.2">
      <c r="A118" s="23" t="s">
        <v>233</v>
      </c>
      <c r="B118" s="11" t="s">
        <v>234</v>
      </c>
      <c r="C118" s="20" t="s">
        <v>107</v>
      </c>
      <c r="D118" s="14">
        <v>1</v>
      </c>
    </row>
    <row r="119" spans="1:4" x14ac:dyDescent="0.2">
      <c r="A119" s="23" t="s">
        <v>235</v>
      </c>
      <c r="B119" s="11" t="s">
        <v>236</v>
      </c>
      <c r="C119" s="20" t="s">
        <v>107</v>
      </c>
      <c r="D119" s="14">
        <v>1</v>
      </c>
    </row>
    <row r="121" spans="1:4" ht="15" x14ac:dyDescent="0.2">
      <c r="A121" s="22"/>
      <c r="B121" s="25" t="s">
        <v>4</v>
      </c>
      <c r="D121" s="13"/>
    </row>
    <row r="122" spans="1:4" ht="14.25" x14ac:dyDescent="0.2">
      <c r="A122" s="22"/>
      <c r="B122" s="26" t="s">
        <v>237</v>
      </c>
    </row>
    <row r="123" spans="1:4" x14ac:dyDescent="0.2">
      <c r="A123" s="22" t="s">
        <v>277</v>
      </c>
      <c r="B123" s="24" t="s">
        <v>259</v>
      </c>
      <c r="C123" s="19"/>
      <c r="D123" s="13"/>
    </row>
    <row r="124" spans="1:4" ht="12.75" customHeight="1" x14ac:dyDescent="0.2">
      <c r="A124" s="22"/>
      <c r="B124" s="4"/>
      <c r="C124" s="19"/>
      <c r="D124" s="13"/>
    </row>
    <row r="125" spans="1:4" ht="12.75" customHeight="1" x14ac:dyDescent="0.2">
      <c r="A125" s="5" t="s">
        <v>0</v>
      </c>
      <c r="B125" s="6" t="s">
        <v>1</v>
      </c>
      <c r="C125" s="7" t="s">
        <v>2</v>
      </c>
      <c r="D125" s="8" t="s">
        <v>3</v>
      </c>
    </row>
    <row r="126" spans="1:4" x14ac:dyDescent="0.2">
      <c r="A126" s="9">
        <v>1</v>
      </c>
      <c r="B126" s="10">
        <v>2</v>
      </c>
      <c r="C126" s="10">
        <v>3</v>
      </c>
      <c r="D126" s="10">
        <v>4</v>
      </c>
    </row>
    <row r="127" spans="1:4" ht="17.25" customHeight="1" x14ac:dyDescent="0.2">
      <c r="A127" s="30" t="s">
        <v>5</v>
      </c>
      <c r="B127" s="31"/>
      <c r="C127" s="31"/>
      <c r="D127" s="31"/>
    </row>
    <row r="128" spans="1:4" x14ac:dyDescent="0.2">
      <c r="A128" s="23" t="s">
        <v>6</v>
      </c>
      <c r="B128" s="11" t="s">
        <v>242</v>
      </c>
      <c r="C128" s="20" t="s">
        <v>8</v>
      </c>
      <c r="D128" s="14">
        <v>2</v>
      </c>
    </row>
    <row r="129" spans="1:4" x14ac:dyDescent="0.2">
      <c r="A129" s="23" t="s">
        <v>9</v>
      </c>
      <c r="B129" s="11" t="s">
        <v>18</v>
      </c>
      <c r="C129" s="20" t="s">
        <v>8</v>
      </c>
      <c r="D129" s="14">
        <v>7</v>
      </c>
    </row>
    <row r="130" spans="1:4" x14ac:dyDescent="0.2">
      <c r="A130" s="23" t="s">
        <v>11</v>
      </c>
      <c r="B130" s="11" t="s">
        <v>20</v>
      </c>
      <c r="C130" s="20" t="s">
        <v>8</v>
      </c>
      <c r="D130" s="14">
        <v>1</v>
      </c>
    </row>
    <row r="131" spans="1:4" x14ac:dyDescent="0.2">
      <c r="A131" s="23" t="s">
        <v>13</v>
      </c>
      <c r="B131" s="11" t="s">
        <v>22</v>
      </c>
      <c r="C131" s="20" t="s">
        <v>8</v>
      </c>
      <c r="D131" s="14">
        <v>1</v>
      </c>
    </row>
    <row r="132" spans="1:4" x14ac:dyDescent="0.2">
      <c r="A132" s="23" t="s">
        <v>15</v>
      </c>
      <c r="B132" s="11" t="s">
        <v>14</v>
      </c>
      <c r="C132" s="20" t="s">
        <v>8</v>
      </c>
      <c r="D132" s="14">
        <v>2</v>
      </c>
    </row>
    <row r="133" spans="1:4" x14ac:dyDescent="0.2">
      <c r="A133" s="23" t="s">
        <v>17</v>
      </c>
      <c r="B133" s="11" t="s">
        <v>243</v>
      </c>
      <c r="C133" s="20" t="s">
        <v>8</v>
      </c>
      <c r="D133" s="14">
        <v>1</v>
      </c>
    </row>
    <row r="134" spans="1:4" ht="25.5" x14ac:dyDescent="0.2">
      <c r="A134" s="23" t="s">
        <v>19</v>
      </c>
      <c r="B134" s="11" t="s">
        <v>24</v>
      </c>
      <c r="C134" s="20" t="s">
        <v>25</v>
      </c>
      <c r="D134" s="15">
        <v>3.2</v>
      </c>
    </row>
    <row r="135" spans="1:4" ht="25.5" x14ac:dyDescent="0.2">
      <c r="A135" s="23" t="s">
        <v>21</v>
      </c>
      <c r="B135" s="11" t="s">
        <v>244</v>
      </c>
      <c r="C135" s="20" t="s">
        <v>8</v>
      </c>
      <c r="D135" s="14">
        <v>3</v>
      </c>
    </row>
    <row r="136" spans="1:4" ht="25.5" x14ac:dyDescent="0.2">
      <c r="A136" s="23" t="s">
        <v>23</v>
      </c>
      <c r="B136" s="11" t="s">
        <v>245</v>
      </c>
      <c r="C136" s="20" t="s">
        <v>8</v>
      </c>
      <c r="D136" s="14">
        <v>30</v>
      </c>
    </row>
    <row r="137" spans="1:4" ht="25.5" x14ac:dyDescent="0.2">
      <c r="A137" s="23" t="s">
        <v>26</v>
      </c>
      <c r="B137" s="11" t="s">
        <v>29</v>
      </c>
      <c r="C137" s="20" t="s">
        <v>8</v>
      </c>
      <c r="D137" s="14">
        <v>4</v>
      </c>
    </row>
    <row r="138" spans="1:4" ht="25.5" x14ac:dyDescent="0.2">
      <c r="A138" s="23" t="s">
        <v>28</v>
      </c>
      <c r="B138" s="11" t="s">
        <v>31</v>
      </c>
      <c r="C138" s="20" t="s">
        <v>8</v>
      </c>
      <c r="D138" s="15">
        <v>28</v>
      </c>
    </row>
    <row r="139" spans="1:4" x14ac:dyDescent="0.2">
      <c r="A139" s="23" t="s">
        <v>30</v>
      </c>
      <c r="B139" s="11" t="s">
        <v>33</v>
      </c>
      <c r="C139" s="20" t="s">
        <v>8</v>
      </c>
      <c r="D139" s="15">
        <v>50</v>
      </c>
    </row>
    <row r="140" spans="1:4" ht="25.5" x14ac:dyDescent="0.2">
      <c r="A140" s="23" t="s">
        <v>32</v>
      </c>
      <c r="B140" s="11" t="s">
        <v>35</v>
      </c>
      <c r="C140" s="20" t="s">
        <v>8</v>
      </c>
      <c r="D140" s="14">
        <v>7</v>
      </c>
    </row>
    <row r="141" spans="1:4" x14ac:dyDescent="0.2">
      <c r="A141" s="23" t="s">
        <v>34</v>
      </c>
      <c r="B141" s="11" t="s">
        <v>37</v>
      </c>
      <c r="C141" s="20" t="s">
        <v>8</v>
      </c>
      <c r="D141" s="14">
        <v>21</v>
      </c>
    </row>
    <row r="142" spans="1:4" x14ac:dyDescent="0.2">
      <c r="A142" s="23" t="s">
        <v>36</v>
      </c>
      <c r="B142" s="11" t="s">
        <v>41</v>
      </c>
      <c r="C142" s="20" t="s">
        <v>8</v>
      </c>
      <c r="D142" s="14">
        <v>2</v>
      </c>
    </row>
    <row r="143" spans="1:4" ht="25.5" x14ac:dyDescent="0.2">
      <c r="A143" s="23" t="s">
        <v>38</v>
      </c>
      <c r="B143" s="11" t="s">
        <v>43</v>
      </c>
      <c r="C143" s="20" t="s">
        <v>44</v>
      </c>
      <c r="D143" s="15">
        <v>0.41</v>
      </c>
    </row>
    <row r="144" spans="1:4" x14ac:dyDescent="0.2">
      <c r="A144" s="23" t="s">
        <v>40</v>
      </c>
      <c r="B144" s="11" t="s">
        <v>46</v>
      </c>
      <c r="C144" s="20" t="s">
        <v>47</v>
      </c>
      <c r="D144" s="15">
        <v>1.5699999999999999E-2</v>
      </c>
    </row>
    <row r="145" spans="1:4" x14ac:dyDescent="0.2">
      <c r="A145" s="23" t="s">
        <v>42</v>
      </c>
      <c r="B145" s="11" t="s">
        <v>49</v>
      </c>
      <c r="C145" s="20" t="s">
        <v>50</v>
      </c>
      <c r="D145" s="15">
        <v>-1.5699999999999999E-2</v>
      </c>
    </row>
    <row r="146" spans="1:4" ht="15.75" customHeight="1" x14ac:dyDescent="0.2">
      <c r="A146" s="30" t="s">
        <v>57</v>
      </c>
      <c r="B146" s="31"/>
      <c r="C146" s="31"/>
      <c r="D146" s="31"/>
    </row>
    <row r="147" spans="1:4" x14ac:dyDescent="0.2">
      <c r="A147" s="23" t="s">
        <v>45</v>
      </c>
      <c r="B147" s="11" t="s">
        <v>59</v>
      </c>
      <c r="C147" s="20" t="s">
        <v>60</v>
      </c>
      <c r="D147" s="15">
        <v>13.106999999999999</v>
      </c>
    </row>
    <row r="148" spans="1:4" x14ac:dyDescent="0.2">
      <c r="A148" s="23" t="s">
        <v>48</v>
      </c>
      <c r="B148" s="11" t="s">
        <v>62</v>
      </c>
      <c r="C148" s="20" t="s">
        <v>50</v>
      </c>
      <c r="D148" s="15">
        <v>-2.86E-2</v>
      </c>
    </row>
    <row r="149" spans="1:4" ht="25.5" x14ac:dyDescent="0.2">
      <c r="A149" s="23" t="s">
        <v>51</v>
      </c>
      <c r="B149" s="11" t="s">
        <v>64</v>
      </c>
      <c r="C149" s="20" t="s">
        <v>60</v>
      </c>
      <c r="D149" s="15">
        <v>21.216000000000001</v>
      </c>
    </row>
    <row r="150" spans="1:4" ht="25.5" x14ac:dyDescent="0.2">
      <c r="A150" s="23" t="s">
        <v>53</v>
      </c>
      <c r="B150" s="11" t="s">
        <v>246</v>
      </c>
      <c r="C150" s="20" t="s">
        <v>60</v>
      </c>
      <c r="D150" s="15">
        <v>2.9710000000000001</v>
      </c>
    </row>
    <row r="151" spans="1:4" ht="25.5" x14ac:dyDescent="0.2">
      <c r="A151" s="23" t="s">
        <v>55</v>
      </c>
      <c r="B151" s="11" t="s">
        <v>66</v>
      </c>
      <c r="C151" s="20" t="s">
        <v>60</v>
      </c>
      <c r="D151" s="15">
        <v>0.49</v>
      </c>
    </row>
    <row r="152" spans="1:4" ht="25.5" x14ac:dyDescent="0.2">
      <c r="A152" s="23" t="s">
        <v>58</v>
      </c>
      <c r="B152" s="11" t="s">
        <v>68</v>
      </c>
      <c r="C152" s="20" t="s">
        <v>60</v>
      </c>
      <c r="D152" s="15">
        <v>0.84299999999999997</v>
      </c>
    </row>
    <row r="153" spans="1:4" ht="25.5" x14ac:dyDescent="0.2">
      <c r="A153" s="23" t="s">
        <v>61</v>
      </c>
      <c r="B153" s="11" t="s">
        <v>70</v>
      </c>
      <c r="C153" s="20" t="s">
        <v>60</v>
      </c>
      <c r="D153" s="15">
        <v>0.04</v>
      </c>
    </row>
    <row r="154" spans="1:4" ht="25.5" x14ac:dyDescent="0.2">
      <c r="A154" s="23" t="s">
        <v>63</v>
      </c>
      <c r="B154" s="11" t="s">
        <v>72</v>
      </c>
      <c r="C154" s="20" t="s">
        <v>73</v>
      </c>
      <c r="D154" s="15">
        <v>4.5</v>
      </c>
    </row>
    <row r="155" spans="1:4" ht="25.5" x14ac:dyDescent="0.2">
      <c r="A155" s="23" t="s">
        <v>65</v>
      </c>
      <c r="B155" s="11" t="s">
        <v>75</v>
      </c>
      <c r="C155" s="20" t="s">
        <v>76</v>
      </c>
      <c r="D155" s="15">
        <v>9.3140000000000001</v>
      </c>
    </row>
    <row r="156" spans="1:4" x14ac:dyDescent="0.2">
      <c r="A156" s="23" t="s">
        <v>67</v>
      </c>
      <c r="B156" s="11" t="s">
        <v>78</v>
      </c>
      <c r="C156" s="20" t="s">
        <v>60</v>
      </c>
      <c r="D156" s="15">
        <v>-4.4699999999999997E-2</v>
      </c>
    </row>
    <row r="157" spans="1:4" x14ac:dyDescent="0.2">
      <c r="A157" s="23" t="s">
        <v>69</v>
      </c>
      <c r="B157" s="11" t="s">
        <v>80</v>
      </c>
      <c r="C157" s="20" t="s">
        <v>44</v>
      </c>
      <c r="D157" s="15">
        <v>-0.74509999999999998</v>
      </c>
    </row>
    <row r="158" spans="1:4" x14ac:dyDescent="0.2">
      <c r="A158" s="23" t="s">
        <v>71</v>
      </c>
      <c r="B158" s="11" t="s">
        <v>82</v>
      </c>
      <c r="C158" s="20" t="s">
        <v>44</v>
      </c>
      <c r="D158" s="15">
        <v>-0.74509999999999998</v>
      </c>
    </row>
    <row r="159" spans="1:4" x14ac:dyDescent="0.2">
      <c r="A159" s="23" t="s">
        <v>74</v>
      </c>
      <c r="B159" s="11" t="s">
        <v>84</v>
      </c>
      <c r="C159" s="20" t="s">
        <v>85</v>
      </c>
      <c r="D159" s="15">
        <v>-74.510000000000005</v>
      </c>
    </row>
    <row r="160" spans="1:4" x14ac:dyDescent="0.2">
      <c r="A160" s="23" t="s">
        <v>77</v>
      </c>
      <c r="B160" s="11" t="s">
        <v>87</v>
      </c>
      <c r="C160" s="20" t="s">
        <v>60</v>
      </c>
      <c r="D160" s="15">
        <v>0.6</v>
      </c>
    </row>
    <row r="161" spans="1:4" x14ac:dyDescent="0.2">
      <c r="A161" s="23" t="s">
        <v>79</v>
      </c>
      <c r="B161" s="11" t="s">
        <v>89</v>
      </c>
      <c r="C161" s="20" t="s">
        <v>47</v>
      </c>
      <c r="D161" s="15">
        <v>0.377</v>
      </c>
    </row>
    <row r="162" spans="1:4" x14ac:dyDescent="0.2">
      <c r="A162" s="23" t="s">
        <v>81</v>
      </c>
      <c r="B162" s="11" t="s">
        <v>49</v>
      </c>
      <c r="C162" s="20" t="s">
        <v>50</v>
      </c>
      <c r="D162" s="15">
        <v>-0.377</v>
      </c>
    </row>
    <row r="163" spans="1:4" ht="25.5" x14ac:dyDescent="0.2">
      <c r="A163" s="23" t="s">
        <v>83</v>
      </c>
      <c r="B163" s="11" t="s">
        <v>92</v>
      </c>
      <c r="C163" s="20" t="s">
        <v>60</v>
      </c>
      <c r="D163" s="15">
        <v>0.48499999999999999</v>
      </c>
    </row>
    <row r="164" spans="1:4" ht="16.5" customHeight="1" x14ac:dyDescent="0.2">
      <c r="A164" s="30" t="s">
        <v>93</v>
      </c>
      <c r="B164" s="31"/>
      <c r="C164" s="31"/>
      <c r="D164" s="31"/>
    </row>
    <row r="165" spans="1:4" ht="25.5" x14ac:dyDescent="0.2">
      <c r="A165" s="23" t="s">
        <v>86</v>
      </c>
      <c r="B165" s="11" t="s">
        <v>95</v>
      </c>
      <c r="C165" s="20" t="s">
        <v>96</v>
      </c>
      <c r="D165" s="15">
        <v>0.1</v>
      </c>
    </row>
    <row r="166" spans="1:4" ht="25.5" x14ac:dyDescent="0.2">
      <c r="A166" s="23" t="s">
        <v>88</v>
      </c>
      <c r="B166" s="11" t="s">
        <v>98</v>
      </c>
      <c r="C166" s="20" t="s">
        <v>96</v>
      </c>
      <c r="D166" s="15">
        <v>0.1</v>
      </c>
    </row>
    <row r="167" spans="1:4" ht="25.5" x14ac:dyDescent="0.2">
      <c r="A167" s="23" t="s">
        <v>90</v>
      </c>
      <c r="B167" s="11" t="s">
        <v>100</v>
      </c>
      <c r="C167" s="20" t="s">
        <v>101</v>
      </c>
      <c r="D167" s="15">
        <v>4.0000000000000001E-3</v>
      </c>
    </row>
    <row r="168" spans="1:4" x14ac:dyDescent="0.2">
      <c r="A168" s="23" t="s">
        <v>91</v>
      </c>
      <c r="B168" s="11" t="s">
        <v>103</v>
      </c>
      <c r="C168" s="20" t="s">
        <v>104</v>
      </c>
      <c r="D168" s="15">
        <v>-4.1999999999999997E-3</v>
      </c>
    </row>
    <row r="169" spans="1:4" x14ac:dyDescent="0.2">
      <c r="A169" s="23" t="s">
        <v>94</v>
      </c>
      <c r="B169" s="11" t="s">
        <v>106</v>
      </c>
      <c r="C169" s="20" t="s">
        <v>107</v>
      </c>
      <c r="D169" s="14">
        <v>1</v>
      </c>
    </row>
    <row r="170" spans="1:4" ht="16.5" customHeight="1" x14ac:dyDescent="0.2">
      <c r="A170" s="30" t="s">
        <v>108</v>
      </c>
      <c r="B170" s="31"/>
      <c r="C170" s="31"/>
      <c r="D170" s="31"/>
    </row>
    <row r="171" spans="1:4" x14ac:dyDescent="0.2">
      <c r="A171" s="23" t="s">
        <v>97</v>
      </c>
      <c r="B171" s="11" t="s">
        <v>247</v>
      </c>
      <c r="C171" s="20" t="s">
        <v>107</v>
      </c>
      <c r="D171" s="14">
        <v>30</v>
      </c>
    </row>
    <row r="172" spans="1:4" x14ac:dyDescent="0.2">
      <c r="A172" s="23" t="s">
        <v>99</v>
      </c>
      <c r="B172" s="11" t="s">
        <v>112</v>
      </c>
      <c r="C172" s="20" t="s">
        <v>107</v>
      </c>
      <c r="D172" s="14">
        <v>4</v>
      </c>
    </row>
    <row r="173" spans="1:4" ht="38.25" x14ac:dyDescent="0.2">
      <c r="A173" s="23" t="s">
        <v>102</v>
      </c>
      <c r="B173" s="11" t="s">
        <v>248</v>
      </c>
      <c r="C173" s="20" t="s">
        <v>249</v>
      </c>
      <c r="D173" s="15">
        <v>1.3819999999999999</v>
      </c>
    </row>
    <row r="174" spans="1:4" ht="38.25" x14ac:dyDescent="0.2">
      <c r="A174" s="23" t="s">
        <v>105</v>
      </c>
      <c r="B174" s="11" t="s">
        <v>250</v>
      </c>
      <c r="C174" s="20" t="s">
        <v>249</v>
      </c>
      <c r="D174" s="15">
        <v>1.085</v>
      </c>
    </row>
    <row r="175" spans="1:4" ht="38.25" x14ac:dyDescent="0.2">
      <c r="A175" s="23" t="s">
        <v>109</v>
      </c>
      <c r="B175" s="11" t="s">
        <v>251</v>
      </c>
      <c r="C175" s="20" t="s">
        <v>249</v>
      </c>
      <c r="D175" s="15">
        <v>0.05</v>
      </c>
    </row>
    <row r="176" spans="1:4" x14ac:dyDescent="0.2">
      <c r="A176" s="23" t="s">
        <v>111</v>
      </c>
      <c r="B176" s="11" t="s">
        <v>119</v>
      </c>
      <c r="C176" s="20" t="s">
        <v>115</v>
      </c>
      <c r="D176" s="14">
        <v>86</v>
      </c>
    </row>
    <row r="177" spans="1:4" x14ac:dyDescent="0.2">
      <c r="A177" s="23" t="s">
        <v>113</v>
      </c>
      <c r="B177" s="11" t="s">
        <v>121</v>
      </c>
      <c r="C177" s="20" t="s">
        <v>115</v>
      </c>
      <c r="D177" s="14">
        <v>2300</v>
      </c>
    </row>
    <row r="178" spans="1:4" ht="25.5" x14ac:dyDescent="0.2">
      <c r="A178" s="23" t="s">
        <v>116</v>
      </c>
      <c r="B178" s="11" t="s">
        <v>123</v>
      </c>
      <c r="C178" s="20" t="s">
        <v>107</v>
      </c>
      <c r="D178" s="15">
        <v>4600</v>
      </c>
    </row>
    <row r="179" spans="1:4" x14ac:dyDescent="0.2">
      <c r="A179" s="23" t="s">
        <v>118</v>
      </c>
      <c r="B179" s="11" t="s">
        <v>125</v>
      </c>
      <c r="C179" s="20" t="s">
        <v>126</v>
      </c>
      <c r="D179" s="15">
        <v>15</v>
      </c>
    </row>
    <row r="180" spans="1:4" ht="25.5" x14ac:dyDescent="0.2">
      <c r="A180" s="23" t="s">
        <v>120</v>
      </c>
      <c r="B180" s="11" t="s">
        <v>128</v>
      </c>
      <c r="C180" s="20" t="s">
        <v>107</v>
      </c>
      <c r="D180" s="14">
        <v>133</v>
      </c>
    </row>
    <row r="181" spans="1:4" x14ac:dyDescent="0.2">
      <c r="A181" s="23" t="s">
        <v>122</v>
      </c>
      <c r="B181" s="11" t="s">
        <v>130</v>
      </c>
      <c r="C181" s="20" t="s">
        <v>107</v>
      </c>
      <c r="D181" s="14">
        <v>45</v>
      </c>
    </row>
    <row r="182" spans="1:4" x14ac:dyDescent="0.2">
      <c r="A182" s="23" t="s">
        <v>124</v>
      </c>
      <c r="B182" s="11" t="s">
        <v>132</v>
      </c>
      <c r="C182" s="20" t="s">
        <v>107</v>
      </c>
      <c r="D182" s="15">
        <v>300</v>
      </c>
    </row>
    <row r="183" spans="1:4" x14ac:dyDescent="0.2">
      <c r="A183" s="23" t="s">
        <v>127</v>
      </c>
      <c r="B183" s="11" t="s">
        <v>134</v>
      </c>
      <c r="C183" s="20" t="s">
        <v>107</v>
      </c>
      <c r="D183" s="15">
        <v>300</v>
      </c>
    </row>
    <row r="184" spans="1:4" x14ac:dyDescent="0.2">
      <c r="A184" s="23" t="s">
        <v>129</v>
      </c>
      <c r="B184" s="11" t="s">
        <v>136</v>
      </c>
      <c r="C184" s="20" t="s">
        <v>107</v>
      </c>
      <c r="D184" s="14">
        <v>94</v>
      </c>
    </row>
    <row r="185" spans="1:4" x14ac:dyDescent="0.2">
      <c r="A185" s="23" t="s">
        <v>131</v>
      </c>
      <c r="B185" s="11" t="s">
        <v>138</v>
      </c>
      <c r="C185" s="20" t="s">
        <v>107</v>
      </c>
      <c r="D185" s="14">
        <v>366</v>
      </c>
    </row>
    <row r="186" spans="1:4" x14ac:dyDescent="0.2">
      <c r="A186" s="23" t="s">
        <v>133</v>
      </c>
      <c r="B186" s="11" t="s">
        <v>140</v>
      </c>
      <c r="C186" s="20" t="s">
        <v>107</v>
      </c>
      <c r="D186" s="14">
        <v>722</v>
      </c>
    </row>
    <row r="187" spans="1:4" x14ac:dyDescent="0.2">
      <c r="A187" s="23" t="s">
        <v>135</v>
      </c>
      <c r="B187" s="11" t="s">
        <v>142</v>
      </c>
      <c r="C187" s="20" t="s">
        <v>115</v>
      </c>
      <c r="D187" s="14">
        <v>950</v>
      </c>
    </row>
    <row r="188" spans="1:4" x14ac:dyDescent="0.2">
      <c r="A188" s="23" t="s">
        <v>137</v>
      </c>
      <c r="B188" s="11" t="s">
        <v>144</v>
      </c>
      <c r="C188" s="20" t="s">
        <v>107</v>
      </c>
      <c r="D188" s="15">
        <v>4000</v>
      </c>
    </row>
    <row r="189" spans="1:4" x14ac:dyDescent="0.2">
      <c r="A189" s="23" t="s">
        <v>139</v>
      </c>
      <c r="B189" s="11" t="s">
        <v>146</v>
      </c>
      <c r="C189" s="20" t="s">
        <v>107</v>
      </c>
      <c r="D189" s="14">
        <v>84</v>
      </c>
    </row>
    <row r="190" spans="1:4" x14ac:dyDescent="0.2">
      <c r="A190" s="23" t="s">
        <v>141</v>
      </c>
      <c r="B190" s="11" t="s">
        <v>148</v>
      </c>
      <c r="C190" s="20" t="s">
        <v>107</v>
      </c>
      <c r="D190" s="14">
        <v>84</v>
      </c>
    </row>
    <row r="191" spans="1:4" x14ac:dyDescent="0.2">
      <c r="A191" s="23" t="s">
        <v>143</v>
      </c>
      <c r="B191" s="11" t="s">
        <v>150</v>
      </c>
      <c r="C191" s="20" t="s">
        <v>107</v>
      </c>
      <c r="D191" s="14">
        <v>20</v>
      </c>
    </row>
    <row r="192" spans="1:4" x14ac:dyDescent="0.2">
      <c r="A192" s="23" t="s">
        <v>145</v>
      </c>
      <c r="B192" s="11" t="s">
        <v>152</v>
      </c>
      <c r="C192" s="20" t="s">
        <v>107</v>
      </c>
      <c r="D192" s="14">
        <v>10</v>
      </c>
    </row>
    <row r="193" spans="1:4" x14ac:dyDescent="0.2">
      <c r="A193" s="23" t="s">
        <v>147</v>
      </c>
      <c r="B193" s="11" t="s">
        <v>154</v>
      </c>
      <c r="C193" s="20" t="s">
        <v>107</v>
      </c>
      <c r="D193" s="14">
        <v>240</v>
      </c>
    </row>
    <row r="194" spans="1:4" x14ac:dyDescent="0.2">
      <c r="A194" s="23" t="s">
        <v>149</v>
      </c>
      <c r="B194" s="11" t="s">
        <v>156</v>
      </c>
      <c r="C194" s="20" t="s">
        <v>107</v>
      </c>
      <c r="D194" s="14">
        <v>80</v>
      </c>
    </row>
    <row r="195" spans="1:4" x14ac:dyDescent="0.2">
      <c r="A195" s="23" t="s">
        <v>151</v>
      </c>
      <c r="B195" s="11" t="s">
        <v>158</v>
      </c>
      <c r="C195" s="20" t="s">
        <v>107</v>
      </c>
      <c r="D195" s="14">
        <v>160</v>
      </c>
    </row>
    <row r="196" spans="1:4" x14ac:dyDescent="0.2">
      <c r="A196" s="23" t="s">
        <v>153</v>
      </c>
      <c r="B196" s="11" t="s">
        <v>160</v>
      </c>
      <c r="C196" s="20" t="s">
        <v>50</v>
      </c>
      <c r="D196" s="15">
        <v>0.377</v>
      </c>
    </row>
    <row r="197" spans="1:4" x14ac:dyDescent="0.2">
      <c r="A197" s="23" t="s">
        <v>155</v>
      </c>
      <c r="B197" s="11" t="s">
        <v>162</v>
      </c>
      <c r="C197" s="20" t="s">
        <v>107</v>
      </c>
      <c r="D197" s="14">
        <v>84</v>
      </c>
    </row>
    <row r="198" spans="1:4" x14ac:dyDescent="0.2">
      <c r="A198" s="23" t="s">
        <v>157</v>
      </c>
      <c r="B198" s="11" t="s">
        <v>252</v>
      </c>
      <c r="C198" s="20" t="s">
        <v>50</v>
      </c>
      <c r="D198" s="15">
        <v>1.5699999999999999E-2</v>
      </c>
    </row>
    <row r="199" spans="1:4" x14ac:dyDescent="0.2">
      <c r="A199" s="23" t="s">
        <v>159</v>
      </c>
      <c r="B199" s="11" t="s">
        <v>166</v>
      </c>
      <c r="C199" s="20" t="s">
        <v>107</v>
      </c>
      <c r="D199" s="14">
        <v>24</v>
      </c>
    </row>
    <row r="200" spans="1:4" ht="25.5" x14ac:dyDescent="0.2">
      <c r="A200" s="23" t="s">
        <v>161</v>
      </c>
      <c r="B200" s="11" t="s">
        <v>168</v>
      </c>
      <c r="C200" s="20" t="s">
        <v>115</v>
      </c>
      <c r="D200" s="14">
        <v>4</v>
      </c>
    </row>
    <row r="201" spans="1:4" ht="25.5" x14ac:dyDescent="0.2">
      <c r="A201" s="23" t="s">
        <v>163</v>
      </c>
      <c r="B201" s="11" t="s">
        <v>170</v>
      </c>
      <c r="C201" s="20" t="s">
        <v>171</v>
      </c>
      <c r="D201" s="14">
        <v>4</v>
      </c>
    </row>
    <row r="202" spans="1:4" x14ac:dyDescent="0.2">
      <c r="A202" s="23" t="s">
        <v>165</v>
      </c>
      <c r="B202" s="11" t="s">
        <v>173</v>
      </c>
      <c r="C202" s="20" t="s">
        <v>115</v>
      </c>
      <c r="D202" s="14">
        <v>50</v>
      </c>
    </row>
    <row r="203" spans="1:4" x14ac:dyDescent="0.2">
      <c r="A203" s="23" t="s">
        <v>167</v>
      </c>
      <c r="B203" s="11" t="s">
        <v>175</v>
      </c>
      <c r="C203" s="20" t="s">
        <v>44</v>
      </c>
      <c r="D203" s="15">
        <v>1</v>
      </c>
    </row>
    <row r="204" spans="1:4" x14ac:dyDescent="0.2">
      <c r="A204" s="23" t="s">
        <v>169</v>
      </c>
      <c r="B204" s="11" t="s">
        <v>177</v>
      </c>
      <c r="C204" s="20" t="s">
        <v>44</v>
      </c>
      <c r="D204" s="15">
        <v>0.7</v>
      </c>
    </row>
    <row r="205" spans="1:4" x14ac:dyDescent="0.2">
      <c r="A205" s="23" t="s">
        <v>172</v>
      </c>
      <c r="B205" s="11" t="s">
        <v>179</v>
      </c>
      <c r="C205" s="20" t="s">
        <v>107</v>
      </c>
      <c r="D205" s="14">
        <v>70</v>
      </c>
    </row>
    <row r="206" spans="1:4" x14ac:dyDescent="0.2">
      <c r="A206" s="23" t="s">
        <v>174</v>
      </c>
      <c r="B206" s="11" t="s">
        <v>181</v>
      </c>
      <c r="C206" s="20" t="s">
        <v>107</v>
      </c>
      <c r="D206" s="14">
        <v>70</v>
      </c>
    </row>
    <row r="207" spans="1:4" x14ac:dyDescent="0.2">
      <c r="A207" s="23" t="s">
        <v>176</v>
      </c>
      <c r="B207" s="11" t="s">
        <v>253</v>
      </c>
      <c r="C207" s="20" t="s">
        <v>107</v>
      </c>
      <c r="D207" s="14">
        <v>11</v>
      </c>
    </row>
    <row r="208" spans="1:4" x14ac:dyDescent="0.2">
      <c r="A208" s="23" t="s">
        <v>178</v>
      </c>
      <c r="B208" s="11" t="s">
        <v>254</v>
      </c>
      <c r="C208" s="20" t="s">
        <v>107</v>
      </c>
      <c r="D208" s="14">
        <v>30</v>
      </c>
    </row>
    <row r="209" spans="1:4" ht="17.25" customHeight="1" x14ac:dyDescent="0.2">
      <c r="A209" s="30" t="s">
        <v>184</v>
      </c>
      <c r="B209" s="31"/>
      <c r="C209" s="31"/>
      <c r="D209" s="31"/>
    </row>
    <row r="210" spans="1:4" x14ac:dyDescent="0.2">
      <c r="A210" s="23" t="s">
        <v>180</v>
      </c>
      <c r="B210" s="11" t="s">
        <v>255</v>
      </c>
      <c r="C210" s="20" t="s">
        <v>107</v>
      </c>
      <c r="D210" s="14">
        <v>2</v>
      </c>
    </row>
    <row r="211" spans="1:4" x14ac:dyDescent="0.2">
      <c r="A211" s="23" t="s">
        <v>182</v>
      </c>
      <c r="B211" s="11" t="s">
        <v>190</v>
      </c>
      <c r="C211" s="20" t="s">
        <v>85</v>
      </c>
      <c r="D211" s="14">
        <v>4</v>
      </c>
    </row>
    <row r="212" spans="1:4" x14ac:dyDescent="0.2">
      <c r="A212" s="23" t="s">
        <v>185</v>
      </c>
      <c r="B212" s="11" t="s">
        <v>200</v>
      </c>
      <c r="C212" s="20" t="s">
        <v>85</v>
      </c>
      <c r="D212" s="14">
        <v>7</v>
      </c>
    </row>
    <row r="213" spans="1:4" x14ac:dyDescent="0.2">
      <c r="A213" s="23" t="s">
        <v>187</v>
      </c>
      <c r="B213" s="11" t="s">
        <v>202</v>
      </c>
      <c r="C213" s="20" t="s">
        <v>85</v>
      </c>
      <c r="D213" s="14">
        <v>1</v>
      </c>
    </row>
    <row r="214" spans="1:4" x14ac:dyDescent="0.2">
      <c r="A214" s="23" t="s">
        <v>189</v>
      </c>
      <c r="B214" s="11" t="s">
        <v>204</v>
      </c>
      <c r="C214" s="20" t="s">
        <v>107</v>
      </c>
      <c r="D214" s="14">
        <v>1</v>
      </c>
    </row>
    <row r="215" spans="1:4" ht="25.5" x14ac:dyDescent="0.2">
      <c r="A215" s="23" t="s">
        <v>191</v>
      </c>
      <c r="B215" s="11" t="s">
        <v>196</v>
      </c>
      <c r="C215" s="20" t="s">
        <v>107</v>
      </c>
      <c r="D215" s="14">
        <v>2</v>
      </c>
    </row>
    <row r="216" spans="1:4" x14ac:dyDescent="0.2">
      <c r="A216" s="23" t="s">
        <v>193</v>
      </c>
      <c r="B216" s="11" t="s">
        <v>256</v>
      </c>
      <c r="C216" s="20" t="s">
        <v>85</v>
      </c>
      <c r="D216" s="14">
        <v>1</v>
      </c>
    </row>
    <row r="217" spans="1:4" x14ac:dyDescent="0.2">
      <c r="A217" s="23" t="s">
        <v>195</v>
      </c>
      <c r="B217" s="11" t="s">
        <v>257</v>
      </c>
      <c r="C217" s="20" t="s">
        <v>85</v>
      </c>
      <c r="D217" s="14">
        <v>2</v>
      </c>
    </row>
    <row r="218" spans="1:4" ht="38.25" x14ac:dyDescent="0.2">
      <c r="A218" s="23" t="s">
        <v>197</v>
      </c>
      <c r="B218" s="11" t="s">
        <v>206</v>
      </c>
      <c r="C218" s="20" t="s">
        <v>107</v>
      </c>
      <c r="D218" s="15">
        <v>80</v>
      </c>
    </row>
    <row r="219" spans="1:4" x14ac:dyDescent="0.2">
      <c r="A219" s="23" t="s">
        <v>199</v>
      </c>
      <c r="B219" s="11" t="s">
        <v>258</v>
      </c>
      <c r="C219" s="20" t="s">
        <v>107</v>
      </c>
      <c r="D219" s="14">
        <v>3</v>
      </c>
    </row>
    <row r="220" spans="1:4" x14ac:dyDescent="0.2">
      <c r="A220" s="23" t="s">
        <v>201</v>
      </c>
      <c r="B220" s="11" t="s">
        <v>208</v>
      </c>
      <c r="C220" s="20" t="s">
        <v>107</v>
      </c>
      <c r="D220" s="14">
        <v>13</v>
      </c>
    </row>
    <row r="221" spans="1:4" x14ac:dyDescent="0.2">
      <c r="A221" s="23" t="s">
        <v>203</v>
      </c>
      <c r="B221" s="11" t="s">
        <v>210</v>
      </c>
      <c r="C221" s="20" t="s">
        <v>107</v>
      </c>
      <c r="D221" s="14">
        <v>15</v>
      </c>
    </row>
    <row r="222" spans="1:4" x14ac:dyDescent="0.2">
      <c r="A222" s="23" t="s">
        <v>205</v>
      </c>
      <c r="B222" s="11" t="s">
        <v>214</v>
      </c>
      <c r="C222" s="20" t="s">
        <v>107</v>
      </c>
      <c r="D222" s="14">
        <v>4</v>
      </c>
    </row>
    <row r="223" spans="1:4" x14ac:dyDescent="0.2">
      <c r="A223" s="23" t="s">
        <v>207</v>
      </c>
      <c r="B223" s="11" t="s">
        <v>216</v>
      </c>
      <c r="C223" s="20" t="s">
        <v>107</v>
      </c>
      <c r="D223" s="14">
        <v>4</v>
      </c>
    </row>
    <row r="224" spans="1:4" x14ac:dyDescent="0.2">
      <c r="A224" s="23" t="s">
        <v>209</v>
      </c>
      <c r="B224" s="11" t="s">
        <v>218</v>
      </c>
      <c r="C224" s="20" t="s">
        <v>107</v>
      </c>
      <c r="D224" s="14">
        <v>18</v>
      </c>
    </row>
    <row r="225" spans="1:4" x14ac:dyDescent="0.2">
      <c r="A225" s="23" t="s">
        <v>211</v>
      </c>
      <c r="B225" s="11" t="s">
        <v>220</v>
      </c>
      <c r="C225" s="20" t="s">
        <v>107</v>
      </c>
      <c r="D225" s="14">
        <v>12</v>
      </c>
    </row>
    <row r="226" spans="1:4" x14ac:dyDescent="0.2">
      <c r="A226" s="23" t="s">
        <v>213</v>
      </c>
      <c r="B226" s="11" t="s">
        <v>222</v>
      </c>
      <c r="C226" s="20" t="s">
        <v>107</v>
      </c>
      <c r="D226" s="14">
        <v>12</v>
      </c>
    </row>
    <row r="227" spans="1:4" ht="25.5" x14ac:dyDescent="0.2">
      <c r="A227" s="23" t="s">
        <v>215</v>
      </c>
      <c r="B227" s="11" t="s">
        <v>224</v>
      </c>
      <c r="C227" s="20" t="s">
        <v>107</v>
      </c>
      <c r="D227" s="14">
        <v>7</v>
      </c>
    </row>
    <row r="228" spans="1:4" ht="25.5" x14ac:dyDescent="0.2">
      <c r="A228" s="23" t="s">
        <v>217</v>
      </c>
      <c r="B228" s="11" t="s">
        <v>226</v>
      </c>
      <c r="C228" s="20" t="s">
        <v>107</v>
      </c>
      <c r="D228" s="14">
        <v>21</v>
      </c>
    </row>
    <row r="229" spans="1:4" x14ac:dyDescent="0.2">
      <c r="A229" s="23" t="s">
        <v>219</v>
      </c>
      <c r="B229" s="11" t="s">
        <v>230</v>
      </c>
      <c r="C229" s="20" t="s">
        <v>107</v>
      </c>
      <c r="D229" s="14">
        <v>2</v>
      </c>
    </row>
    <row r="231" spans="1:4" ht="15" x14ac:dyDescent="0.2">
      <c r="A231" s="22"/>
      <c r="B231" s="25" t="s">
        <v>4</v>
      </c>
      <c r="D231" s="13"/>
    </row>
    <row r="232" spans="1:4" ht="14.25" x14ac:dyDescent="0.2">
      <c r="A232" s="22"/>
      <c r="B232" s="26" t="s">
        <v>260</v>
      </c>
    </row>
    <row r="233" spans="1:4" x14ac:dyDescent="0.2">
      <c r="A233" s="22" t="s">
        <v>277</v>
      </c>
      <c r="B233" s="24" t="s">
        <v>276</v>
      </c>
      <c r="C233" s="19"/>
      <c r="D233" s="13"/>
    </row>
    <row r="234" spans="1:4" x14ac:dyDescent="0.2">
      <c r="A234" s="22"/>
      <c r="B234" s="4"/>
      <c r="C234" s="19"/>
      <c r="D234" s="13"/>
    </row>
    <row r="235" spans="1:4" ht="15" x14ac:dyDescent="0.2">
      <c r="A235" s="5" t="s">
        <v>0</v>
      </c>
      <c r="B235" s="6" t="s">
        <v>1</v>
      </c>
      <c r="C235" s="7" t="s">
        <v>2</v>
      </c>
      <c r="D235" s="8" t="s">
        <v>3</v>
      </c>
    </row>
    <row r="236" spans="1:4" x14ac:dyDescent="0.2">
      <c r="A236" s="9">
        <v>1</v>
      </c>
      <c r="B236" s="10">
        <v>2</v>
      </c>
      <c r="C236" s="10">
        <v>3</v>
      </c>
      <c r="D236" s="10">
        <v>4</v>
      </c>
    </row>
    <row r="237" spans="1:4" ht="18.75" customHeight="1" x14ac:dyDescent="0.2">
      <c r="A237" s="30" t="s">
        <v>5</v>
      </c>
      <c r="B237" s="31"/>
      <c r="C237" s="31"/>
      <c r="D237" s="31"/>
    </row>
    <row r="238" spans="1:4" ht="25.5" x14ac:dyDescent="0.2">
      <c r="A238" s="23" t="s">
        <v>6</v>
      </c>
      <c r="B238" s="11" t="s">
        <v>244</v>
      </c>
      <c r="C238" s="20" t="s">
        <v>8</v>
      </c>
      <c r="D238" s="14">
        <v>2</v>
      </c>
    </row>
    <row r="239" spans="1:4" ht="25.5" x14ac:dyDescent="0.2">
      <c r="A239" s="23" t="s">
        <v>9</v>
      </c>
      <c r="B239" s="11" t="s">
        <v>261</v>
      </c>
      <c r="C239" s="20" t="s">
        <v>8</v>
      </c>
      <c r="D239" s="14">
        <v>11</v>
      </c>
    </row>
    <row r="240" spans="1:4" x14ac:dyDescent="0.2">
      <c r="A240" s="23" t="s">
        <v>11</v>
      </c>
      <c r="B240" s="11" t="s">
        <v>262</v>
      </c>
      <c r="C240" s="20" t="s">
        <v>44</v>
      </c>
      <c r="D240" s="15">
        <v>-0.27500000000000002</v>
      </c>
    </row>
    <row r="241" spans="1:4" ht="25.5" x14ac:dyDescent="0.2">
      <c r="A241" s="23" t="s">
        <v>13</v>
      </c>
      <c r="B241" s="11" t="s">
        <v>29</v>
      </c>
      <c r="C241" s="20" t="s">
        <v>8</v>
      </c>
      <c r="D241" s="14">
        <v>2</v>
      </c>
    </row>
    <row r="242" spans="1:4" x14ac:dyDescent="0.2">
      <c r="A242" s="23" t="s">
        <v>15</v>
      </c>
      <c r="B242" s="11" t="s">
        <v>262</v>
      </c>
      <c r="C242" s="20" t="s">
        <v>44</v>
      </c>
      <c r="D242" s="15">
        <v>-0.02</v>
      </c>
    </row>
    <row r="243" spans="1:4" x14ac:dyDescent="0.2">
      <c r="A243" s="23" t="s">
        <v>17</v>
      </c>
      <c r="B243" s="11" t="s">
        <v>33</v>
      </c>
      <c r="C243" s="20" t="s">
        <v>8</v>
      </c>
      <c r="D243" s="15">
        <v>3</v>
      </c>
    </row>
    <row r="244" spans="1:4" ht="25.5" x14ac:dyDescent="0.2">
      <c r="A244" s="23" t="s">
        <v>19</v>
      </c>
      <c r="B244" s="11" t="s">
        <v>31</v>
      </c>
      <c r="C244" s="20" t="s">
        <v>8</v>
      </c>
      <c r="D244" s="14">
        <v>2</v>
      </c>
    </row>
    <row r="245" spans="1:4" ht="25.5" x14ac:dyDescent="0.2">
      <c r="A245" s="23" t="s">
        <v>21</v>
      </c>
      <c r="B245" s="11" t="s">
        <v>24</v>
      </c>
      <c r="C245" s="20" t="s">
        <v>25</v>
      </c>
      <c r="D245" s="15">
        <v>0.4</v>
      </c>
    </row>
    <row r="246" spans="1:4" ht="16.5" customHeight="1" x14ac:dyDescent="0.2">
      <c r="A246" s="30" t="s">
        <v>57</v>
      </c>
      <c r="B246" s="31"/>
      <c r="C246" s="31"/>
      <c r="D246" s="31"/>
    </row>
    <row r="247" spans="1:4" x14ac:dyDescent="0.2">
      <c r="A247" s="23" t="s">
        <v>23</v>
      </c>
      <c r="B247" s="11" t="s">
        <v>263</v>
      </c>
      <c r="C247" s="20" t="s">
        <v>60</v>
      </c>
      <c r="D247" s="15">
        <v>1.3140000000000001</v>
      </c>
    </row>
    <row r="248" spans="1:4" x14ac:dyDescent="0.2">
      <c r="A248" s="23" t="s">
        <v>26</v>
      </c>
      <c r="B248" s="11" t="s">
        <v>264</v>
      </c>
      <c r="C248" s="20" t="s">
        <v>44</v>
      </c>
      <c r="D248" s="15">
        <v>-2.2999999999999998</v>
      </c>
    </row>
    <row r="249" spans="1:4" x14ac:dyDescent="0.2">
      <c r="A249" s="23" t="s">
        <v>28</v>
      </c>
      <c r="B249" s="11" t="s">
        <v>265</v>
      </c>
      <c r="C249" s="20" t="s">
        <v>60</v>
      </c>
      <c r="D249" s="15">
        <v>0.3</v>
      </c>
    </row>
    <row r="250" spans="1:4" ht="25.5" x14ac:dyDescent="0.2">
      <c r="A250" s="23" t="s">
        <v>30</v>
      </c>
      <c r="B250" s="11" t="s">
        <v>64</v>
      </c>
      <c r="C250" s="20" t="s">
        <v>60</v>
      </c>
      <c r="D250" s="15">
        <v>1.5980000000000001</v>
      </c>
    </row>
    <row r="251" spans="1:4" x14ac:dyDescent="0.2">
      <c r="A251" s="23" t="s">
        <v>32</v>
      </c>
      <c r="B251" s="11" t="s">
        <v>266</v>
      </c>
      <c r="C251" s="20" t="s">
        <v>8</v>
      </c>
      <c r="D251" s="14">
        <v>4</v>
      </c>
    </row>
    <row r="252" spans="1:4" ht="25.5" x14ac:dyDescent="0.2">
      <c r="A252" s="23" t="s">
        <v>34</v>
      </c>
      <c r="B252" s="11" t="s">
        <v>70</v>
      </c>
      <c r="C252" s="20" t="s">
        <v>60</v>
      </c>
      <c r="D252" s="15">
        <v>0.02</v>
      </c>
    </row>
    <row r="253" spans="1:4" ht="17.25" customHeight="1" x14ac:dyDescent="0.2">
      <c r="A253" s="30" t="s">
        <v>93</v>
      </c>
      <c r="B253" s="31"/>
      <c r="C253" s="31"/>
      <c r="D253" s="31"/>
    </row>
    <row r="254" spans="1:4" ht="25.5" x14ac:dyDescent="0.2">
      <c r="A254" s="23" t="s">
        <v>36</v>
      </c>
      <c r="B254" s="11" t="s">
        <v>95</v>
      </c>
      <c r="C254" s="20" t="s">
        <v>96</v>
      </c>
      <c r="D254" s="15">
        <v>0.05</v>
      </c>
    </row>
    <row r="255" spans="1:4" ht="25.5" x14ac:dyDescent="0.2">
      <c r="A255" s="23" t="s">
        <v>38</v>
      </c>
      <c r="B255" s="11" t="s">
        <v>98</v>
      </c>
      <c r="C255" s="20" t="s">
        <v>96</v>
      </c>
      <c r="D255" s="15">
        <v>0.05</v>
      </c>
    </row>
    <row r="256" spans="1:4" ht="25.5" x14ac:dyDescent="0.2">
      <c r="A256" s="23" t="s">
        <v>40</v>
      </c>
      <c r="B256" s="11" t="s">
        <v>100</v>
      </c>
      <c r="C256" s="20" t="s">
        <v>101</v>
      </c>
      <c r="D256" s="15">
        <v>2E-3</v>
      </c>
    </row>
    <row r="257" spans="1:4" x14ac:dyDescent="0.2">
      <c r="A257" s="23" t="s">
        <v>42</v>
      </c>
      <c r="B257" s="11" t="s">
        <v>103</v>
      </c>
      <c r="C257" s="20" t="s">
        <v>104</v>
      </c>
      <c r="D257" s="15">
        <v>-2.0999999999999999E-3</v>
      </c>
    </row>
    <row r="258" spans="1:4" x14ac:dyDescent="0.2">
      <c r="A258" s="23" t="s">
        <v>45</v>
      </c>
      <c r="B258" s="11" t="s">
        <v>106</v>
      </c>
      <c r="C258" s="20" t="s">
        <v>107</v>
      </c>
      <c r="D258" s="14">
        <v>1</v>
      </c>
    </row>
    <row r="259" spans="1:4" ht="15.75" customHeight="1" x14ac:dyDescent="0.2">
      <c r="A259" s="30" t="s">
        <v>108</v>
      </c>
      <c r="B259" s="31"/>
      <c r="C259" s="31"/>
      <c r="D259" s="31"/>
    </row>
    <row r="260" spans="1:4" x14ac:dyDescent="0.2">
      <c r="A260" s="23" t="s">
        <v>48</v>
      </c>
      <c r="B260" s="11" t="s">
        <v>267</v>
      </c>
      <c r="C260" s="20" t="s">
        <v>73</v>
      </c>
      <c r="D260" s="15">
        <v>1.1000000000000001</v>
      </c>
    </row>
    <row r="261" spans="1:4" ht="25.5" x14ac:dyDescent="0.2">
      <c r="A261" s="23" t="s">
        <v>51</v>
      </c>
      <c r="B261" s="11" t="s">
        <v>268</v>
      </c>
      <c r="C261" s="20" t="s">
        <v>107</v>
      </c>
      <c r="D261" s="14">
        <v>2</v>
      </c>
    </row>
    <row r="262" spans="1:4" ht="51" x14ac:dyDescent="0.2">
      <c r="A262" s="23" t="s">
        <v>53</v>
      </c>
      <c r="B262" s="11" t="s">
        <v>269</v>
      </c>
      <c r="C262" s="20" t="s">
        <v>249</v>
      </c>
      <c r="D262" s="15">
        <v>0.16300000000000001</v>
      </c>
    </row>
    <row r="263" spans="1:4" x14ac:dyDescent="0.2">
      <c r="A263" s="23" t="s">
        <v>55</v>
      </c>
      <c r="B263" s="11" t="s">
        <v>270</v>
      </c>
      <c r="C263" s="20" t="s">
        <v>60</v>
      </c>
      <c r="D263" s="15">
        <v>0.3</v>
      </c>
    </row>
    <row r="264" spans="1:4" x14ac:dyDescent="0.2">
      <c r="A264" s="23" t="s">
        <v>58</v>
      </c>
      <c r="B264" s="11" t="s">
        <v>271</v>
      </c>
      <c r="C264" s="20" t="s">
        <v>107</v>
      </c>
      <c r="D264" s="15">
        <v>100</v>
      </c>
    </row>
    <row r="265" spans="1:4" ht="25.5" x14ac:dyDescent="0.2">
      <c r="A265" s="23" t="s">
        <v>61</v>
      </c>
      <c r="B265" s="11" t="s">
        <v>272</v>
      </c>
      <c r="C265" s="20" t="s">
        <v>126</v>
      </c>
      <c r="D265" s="15">
        <v>13.3</v>
      </c>
    </row>
    <row r="266" spans="1:4" ht="25.5" x14ac:dyDescent="0.2">
      <c r="A266" s="23" t="s">
        <v>63</v>
      </c>
      <c r="B266" s="11" t="s">
        <v>273</v>
      </c>
      <c r="C266" s="20" t="s">
        <v>107</v>
      </c>
      <c r="D266" s="15">
        <v>500</v>
      </c>
    </row>
    <row r="267" spans="1:4" x14ac:dyDescent="0.2">
      <c r="A267" s="23" t="s">
        <v>65</v>
      </c>
      <c r="B267" s="11" t="s">
        <v>132</v>
      </c>
      <c r="C267" s="20" t="s">
        <v>107</v>
      </c>
      <c r="D267" s="15">
        <v>100</v>
      </c>
    </row>
    <row r="268" spans="1:4" x14ac:dyDescent="0.2">
      <c r="A268" s="23" t="s">
        <v>67</v>
      </c>
      <c r="B268" s="11" t="s">
        <v>134</v>
      </c>
      <c r="C268" s="20" t="s">
        <v>107</v>
      </c>
      <c r="D268" s="15">
        <v>100</v>
      </c>
    </row>
    <row r="269" spans="1:4" x14ac:dyDescent="0.2">
      <c r="A269" s="23" t="s">
        <v>69</v>
      </c>
      <c r="B269" s="11" t="s">
        <v>274</v>
      </c>
      <c r="C269" s="20" t="s">
        <v>107</v>
      </c>
      <c r="D269" s="14">
        <v>4</v>
      </c>
    </row>
    <row r="270" spans="1:4" ht="25.5" x14ac:dyDescent="0.2">
      <c r="A270" s="23" t="s">
        <v>71</v>
      </c>
      <c r="B270" s="11" t="s">
        <v>168</v>
      </c>
      <c r="C270" s="20" t="s">
        <v>115</v>
      </c>
      <c r="D270" s="14">
        <v>2</v>
      </c>
    </row>
    <row r="271" spans="1:4" x14ac:dyDescent="0.2">
      <c r="A271" s="23" t="s">
        <v>74</v>
      </c>
      <c r="B271" s="11" t="s">
        <v>177</v>
      </c>
      <c r="C271" s="20" t="s">
        <v>44</v>
      </c>
      <c r="D271" s="15">
        <v>0.04</v>
      </c>
    </row>
    <row r="272" spans="1:4" x14ac:dyDescent="0.2">
      <c r="A272" s="23" t="s">
        <v>77</v>
      </c>
      <c r="B272" s="11" t="s">
        <v>179</v>
      </c>
      <c r="C272" s="20" t="s">
        <v>107</v>
      </c>
      <c r="D272" s="14">
        <v>4</v>
      </c>
    </row>
    <row r="273" spans="1:4" x14ac:dyDescent="0.2">
      <c r="A273" s="23" t="s">
        <v>79</v>
      </c>
      <c r="B273" s="11" t="s">
        <v>181</v>
      </c>
      <c r="C273" s="20" t="s">
        <v>107</v>
      </c>
      <c r="D273" s="14">
        <v>4</v>
      </c>
    </row>
    <row r="274" spans="1:4" ht="17.25" customHeight="1" x14ac:dyDescent="0.2">
      <c r="A274" s="30" t="s">
        <v>184</v>
      </c>
      <c r="B274" s="31"/>
      <c r="C274" s="31"/>
      <c r="D274" s="31"/>
    </row>
    <row r="275" spans="1:4" x14ac:dyDescent="0.2">
      <c r="A275" s="23" t="s">
        <v>81</v>
      </c>
      <c r="B275" s="11" t="s">
        <v>258</v>
      </c>
      <c r="C275" s="20" t="s">
        <v>107</v>
      </c>
      <c r="D275" s="14">
        <v>2</v>
      </c>
    </row>
    <row r="276" spans="1:4" x14ac:dyDescent="0.2">
      <c r="A276" s="23" t="s">
        <v>83</v>
      </c>
      <c r="B276" s="11" t="s">
        <v>212</v>
      </c>
      <c r="C276" s="20" t="s">
        <v>107</v>
      </c>
      <c r="D276" s="14">
        <v>2</v>
      </c>
    </row>
    <row r="277" spans="1:4" x14ac:dyDescent="0.2">
      <c r="A277" s="23" t="s">
        <v>86</v>
      </c>
      <c r="B277" s="11" t="s">
        <v>216</v>
      </c>
      <c r="C277" s="20" t="s">
        <v>107</v>
      </c>
      <c r="D277" s="14">
        <v>1</v>
      </c>
    </row>
    <row r="278" spans="1:4" x14ac:dyDescent="0.2">
      <c r="A278" s="23" t="s">
        <v>88</v>
      </c>
      <c r="B278" s="11" t="s">
        <v>275</v>
      </c>
      <c r="C278" s="20" t="s">
        <v>107</v>
      </c>
      <c r="D278" s="14">
        <v>2</v>
      </c>
    </row>
    <row r="279" spans="1:4" ht="38.25" x14ac:dyDescent="0.2">
      <c r="A279" s="23" t="s">
        <v>90</v>
      </c>
      <c r="B279" s="11" t="s">
        <v>206</v>
      </c>
      <c r="C279" s="20" t="s">
        <v>107</v>
      </c>
      <c r="D279" s="15">
        <v>10</v>
      </c>
    </row>
    <row r="281" spans="1:4" ht="15" x14ac:dyDescent="0.2">
      <c r="A281" s="22"/>
      <c r="B281" s="18" t="s">
        <v>4</v>
      </c>
      <c r="D281" s="13"/>
    </row>
    <row r="282" spans="1:4" ht="14.25" x14ac:dyDescent="0.2">
      <c r="A282" s="22"/>
      <c r="B282" s="17" t="s">
        <v>237</v>
      </c>
    </row>
    <row r="283" spans="1:4" x14ac:dyDescent="0.2">
      <c r="A283" s="22" t="s">
        <v>277</v>
      </c>
      <c r="B283" s="24" t="s">
        <v>279</v>
      </c>
      <c r="C283" s="19"/>
      <c r="D283" s="13"/>
    </row>
    <row r="284" spans="1:4" ht="12.75" customHeight="1" x14ac:dyDescent="0.2">
      <c r="A284" s="22"/>
      <c r="B284" s="4"/>
      <c r="C284" s="19"/>
      <c r="D284" s="13"/>
    </row>
    <row r="285" spans="1:4" ht="12.75" customHeight="1" x14ac:dyDescent="0.2">
      <c r="A285" s="5" t="s">
        <v>241</v>
      </c>
      <c r="B285" s="6" t="s">
        <v>1</v>
      </c>
      <c r="C285" s="7" t="s">
        <v>2</v>
      </c>
      <c r="D285" s="8" t="s">
        <v>3</v>
      </c>
    </row>
    <row r="286" spans="1:4" x14ac:dyDescent="0.2">
      <c r="A286" s="9">
        <v>1</v>
      </c>
      <c r="B286" s="10">
        <v>2</v>
      </c>
      <c r="C286" s="10">
        <v>3</v>
      </c>
      <c r="D286" s="10">
        <v>4</v>
      </c>
    </row>
    <row r="287" spans="1:4" x14ac:dyDescent="0.2">
      <c r="A287" s="30" t="s">
        <v>5</v>
      </c>
      <c r="B287" s="31"/>
      <c r="C287" s="31"/>
      <c r="D287" s="31"/>
    </row>
    <row r="288" spans="1:4" x14ac:dyDescent="0.2">
      <c r="A288" s="23" t="s">
        <v>6</v>
      </c>
      <c r="B288" s="11" t="s">
        <v>242</v>
      </c>
      <c r="C288" s="20" t="s">
        <v>8</v>
      </c>
      <c r="D288" s="14">
        <v>1</v>
      </c>
    </row>
    <row r="289" spans="1:4" x14ac:dyDescent="0.2">
      <c r="A289" s="23" t="s">
        <v>9</v>
      </c>
      <c r="B289" s="11" t="s">
        <v>18</v>
      </c>
      <c r="C289" s="20" t="s">
        <v>8</v>
      </c>
      <c r="D289" s="14">
        <v>2</v>
      </c>
    </row>
    <row r="290" spans="1:4" x14ac:dyDescent="0.2">
      <c r="A290" s="23" t="s">
        <v>11</v>
      </c>
      <c r="B290" s="11" t="s">
        <v>20</v>
      </c>
      <c r="C290" s="20" t="s">
        <v>8</v>
      </c>
      <c r="D290" s="14">
        <v>1</v>
      </c>
    </row>
    <row r="291" spans="1:4" x14ac:dyDescent="0.2">
      <c r="A291" s="23" t="s">
        <v>13</v>
      </c>
      <c r="B291" s="11" t="s">
        <v>22</v>
      </c>
      <c r="C291" s="20" t="s">
        <v>8</v>
      </c>
      <c r="D291" s="14">
        <v>1</v>
      </c>
    </row>
    <row r="292" spans="1:4" ht="25.5" x14ac:dyDescent="0.2">
      <c r="A292" s="23" t="s">
        <v>15</v>
      </c>
      <c r="B292" s="11" t="s">
        <v>24</v>
      </c>
      <c r="C292" s="20" t="s">
        <v>25</v>
      </c>
      <c r="D292" s="15">
        <v>1.2</v>
      </c>
    </row>
    <row r="293" spans="1:4" ht="25.5" x14ac:dyDescent="0.2">
      <c r="A293" s="23" t="s">
        <v>17</v>
      </c>
      <c r="B293" s="11" t="s">
        <v>27</v>
      </c>
      <c r="C293" s="20" t="s">
        <v>8</v>
      </c>
      <c r="D293" s="14">
        <v>8</v>
      </c>
    </row>
    <row r="294" spans="1:4" ht="25.5" x14ac:dyDescent="0.2">
      <c r="A294" s="23" t="s">
        <v>19</v>
      </c>
      <c r="B294" s="11" t="s">
        <v>29</v>
      </c>
      <c r="C294" s="20" t="s">
        <v>8</v>
      </c>
      <c r="D294" s="14">
        <v>3</v>
      </c>
    </row>
    <row r="295" spans="1:4" ht="25.5" x14ac:dyDescent="0.2">
      <c r="A295" s="23" t="s">
        <v>21</v>
      </c>
      <c r="B295" s="11" t="s">
        <v>31</v>
      </c>
      <c r="C295" s="20" t="s">
        <v>8</v>
      </c>
      <c r="D295" s="15">
        <v>15</v>
      </c>
    </row>
    <row r="296" spans="1:4" x14ac:dyDescent="0.2">
      <c r="A296" s="23" t="s">
        <v>23</v>
      </c>
      <c r="B296" s="11" t="s">
        <v>33</v>
      </c>
      <c r="C296" s="20" t="s">
        <v>8</v>
      </c>
      <c r="D296" s="15">
        <v>11</v>
      </c>
    </row>
    <row r="297" spans="1:4" ht="25.5" x14ac:dyDescent="0.2">
      <c r="A297" s="23" t="s">
        <v>26</v>
      </c>
      <c r="B297" s="11" t="s">
        <v>35</v>
      </c>
      <c r="C297" s="20" t="s">
        <v>8</v>
      </c>
      <c r="D297" s="14">
        <v>3</v>
      </c>
    </row>
    <row r="298" spans="1:4" x14ac:dyDescent="0.2">
      <c r="A298" s="23" t="s">
        <v>28</v>
      </c>
      <c r="B298" s="11" t="s">
        <v>37</v>
      </c>
      <c r="C298" s="20" t="s">
        <v>8</v>
      </c>
      <c r="D298" s="14">
        <v>6</v>
      </c>
    </row>
    <row r="299" spans="1:4" x14ac:dyDescent="0.2">
      <c r="A299" s="23" t="s">
        <v>30</v>
      </c>
      <c r="B299" s="11" t="s">
        <v>278</v>
      </c>
      <c r="C299" s="20" t="s">
        <v>8</v>
      </c>
      <c r="D299" s="14">
        <v>1</v>
      </c>
    </row>
    <row r="300" spans="1:4" x14ac:dyDescent="0.2">
      <c r="A300" s="30" t="s">
        <v>57</v>
      </c>
      <c r="B300" s="31"/>
      <c r="C300" s="31"/>
      <c r="D300" s="31"/>
    </row>
    <row r="301" spans="1:4" x14ac:dyDescent="0.2">
      <c r="A301" s="23" t="s">
        <v>32</v>
      </c>
      <c r="B301" s="11" t="s">
        <v>59</v>
      </c>
      <c r="C301" s="20" t="s">
        <v>60</v>
      </c>
      <c r="D301" s="15">
        <v>8.8350000000000009</v>
      </c>
    </row>
    <row r="302" spans="1:4" x14ac:dyDescent="0.2">
      <c r="A302" s="23" t="s">
        <v>34</v>
      </c>
      <c r="B302" s="11" t="s">
        <v>62</v>
      </c>
      <c r="C302" s="20" t="s">
        <v>50</v>
      </c>
      <c r="D302" s="15">
        <v>-1.9300000000000001E-2</v>
      </c>
    </row>
    <row r="303" spans="1:4" ht="25.5" x14ac:dyDescent="0.2">
      <c r="A303" s="23" t="s">
        <v>36</v>
      </c>
      <c r="B303" s="11" t="s">
        <v>64</v>
      </c>
      <c r="C303" s="20" t="s">
        <v>60</v>
      </c>
      <c r="D303" s="15">
        <v>7.9119999999999999</v>
      </c>
    </row>
    <row r="304" spans="1:4" ht="25.5" x14ac:dyDescent="0.2">
      <c r="A304" s="23" t="s">
        <v>38</v>
      </c>
      <c r="B304" s="11" t="s">
        <v>66</v>
      </c>
      <c r="C304" s="20" t="s">
        <v>60</v>
      </c>
      <c r="D304" s="15">
        <v>0.627</v>
      </c>
    </row>
    <row r="305" spans="1:4" ht="25.5" x14ac:dyDescent="0.2">
      <c r="A305" s="23" t="s">
        <v>40</v>
      </c>
      <c r="B305" s="11" t="s">
        <v>68</v>
      </c>
      <c r="C305" s="20" t="s">
        <v>60</v>
      </c>
      <c r="D305" s="15">
        <v>0.38200000000000001</v>
      </c>
    </row>
    <row r="306" spans="1:4" ht="25.5" x14ac:dyDescent="0.2">
      <c r="A306" s="23" t="s">
        <v>42</v>
      </c>
      <c r="B306" s="11" t="s">
        <v>70</v>
      </c>
      <c r="C306" s="20" t="s">
        <v>60</v>
      </c>
      <c r="D306" s="15">
        <v>0.01</v>
      </c>
    </row>
    <row r="307" spans="1:4" ht="25.5" x14ac:dyDescent="0.2">
      <c r="A307" s="23" t="s">
        <v>45</v>
      </c>
      <c r="B307" s="11" t="s">
        <v>92</v>
      </c>
      <c r="C307" s="20" t="s">
        <v>60</v>
      </c>
      <c r="D307" s="15">
        <v>0.29099999999999998</v>
      </c>
    </row>
    <row r="308" spans="1:4" ht="25.5" x14ac:dyDescent="0.2">
      <c r="A308" s="23" t="s">
        <v>48</v>
      </c>
      <c r="B308" s="11" t="s">
        <v>72</v>
      </c>
      <c r="C308" s="20" t="s">
        <v>73</v>
      </c>
      <c r="D308" s="15">
        <v>2</v>
      </c>
    </row>
    <row r="309" spans="1:4" ht="25.5" x14ac:dyDescent="0.2">
      <c r="A309" s="23" t="s">
        <v>51</v>
      </c>
      <c r="B309" s="11" t="s">
        <v>43</v>
      </c>
      <c r="C309" s="20" t="s">
        <v>44</v>
      </c>
      <c r="D309" s="15">
        <v>0.11</v>
      </c>
    </row>
    <row r="310" spans="1:4" x14ac:dyDescent="0.2">
      <c r="A310" s="30" t="s">
        <v>93</v>
      </c>
      <c r="B310" s="31"/>
      <c r="C310" s="31"/>
      <c r="D310" s="31"/>
    </row>
    <row r="311" spans="1:4" ht="25.5" x14ac:dyDescent="0.2">
      <c r="A311" s="23" t="s">
        <v>53</v>
      </c>
      <c r="B311" s="11" t="s">
        <v>95</v>
      </c>
      <c r="C311" s="20" t="s">
        <v>96</v>
      </c>
      <c r="D311" s="15">
        <v>0.03</v>
      </c>
    </row>
    <row r="312" spans="1:4" ht="25.5" x14ac:dyDescent="0.2">
      <c r="A312" s="23" t="s">
        <v>55</v>
      </c>
      <c r="B312" s="11" t="s">
        <v>98</v>
      </c>
      <c r="C312" s="20" t="s">
        <v>96</v>
      </c>
      <c r="D312" s="15">
        <v>0.03</v>
      </c>
    </row>
    <row r="313" spans="1:4" ht="25.5" x14ac:dyDescent="0.2">
      <c r="A313" s="23" t="s">
        <v>58</v>
      </c>
      <c r="B313" s="11" t="s">
        <v>100</v>
      </c>
      <c r="C313" s="20" t="s">
        <v>101</v>
      </c>
      <c r="D313" s="15">
        <v>1.1999999999999999E-3</v>
      </c>
    </row>
    <row r="314" spans="1:4" x14ac:dyDescent="0.2">
      <c r="A314" s="23" t="s">
        <v>61</v>
      </c>
      <c r="B314" s="11" t="s">
        <v>103</v>
      </c>
      <c r="C314" s="20" t="s">
        <v>104</v>
      </c>
      <c r="D314" s="15">
        <v>-1.1999999999999999E-3</v>
      </c>
    </row>
    <row r="315" spans="1:4" x14ac:dyDescent="0.2">
      <c r="A315" s="23" t="s">
        <v>63</v>
      </c>
      <c r="B315" s="11" t="s">
        <v>106</v>
      </c>
      <c r="C315" s="20" t="s">
        <v>107</v>
      </c>
      <c r="D315" s="14">
        <v>1</v>
      </c>
    </row>
    <row r="316" spans="1:4" x14ac:dyDescent="0.2">
      <c r="A316" s="30" t="s">
        <v>108</v>
      </c>
      <c r="B316" s="31"/>
      <c r="C316" s="31"/>
      <c r="D316" s="31"/>
    </row>
    <row r="317" spans="1:4" ht="38.25" x14ac:dyDescent="0.2">
      <c r="A317" s="23" t="s">
        <v>65</v>
      </c>
      <c r="B317" s="11" t="s">
        <v>110</v>
      </c>
      <c r="C317" s="20" t="s">
        <v>107</v>
      </c>
      <c r="D317" s="14">
        <v>8</v>
      </c>
    </row>
    <row r="318" spans="1:4" x14ac:dyDescent="0.2">
      <c r="A318" s="23" t="s">
        <v>67</v>
      </c>
      <c r="B318" s="11" t="s">
        <v>112</v>
      </c>
      <c r="C318" s="20" t="s">
        <v>107</v>
      </c>
      <c r="D318" s="14">
        <v>3</v>
      </c>
    </row>
    <row r="319" spans="1:4" ht="38.25" x14ac:dyDescent="0.2">
      <c r="A319" s="23" t="s">
        <v>69</v>
      </c>
      <c r="B319" s="11" t="s">
        <v>248</v>
      </c>
      <c r="C319" s="20" t="s">
        <v>249</v>
      </c>
      <c r="D319" s="15">
        <v>0.80700000000000005</v>
      </c>
    </row>
    <row r="320" spans="1:4" ht="38.25" x14ac:dyDescent="0.2">
      <c r="A320" s="23" t="s">
        <v>71</v>
      </c>
      <c r="B320" s="11" t="s">
        <v>251</v>
      </c>
      <c r="C320" s="20" t="s">
        <v>249</v>
      </c>
      <c r="D320" s="15">
        <v>6.4000000000000001E-2</v>
      </c>
    </row>
    <row r="321" spans="1:4" x14ac:dyDescent="0.2">
      <c r="A321" s="23" t="s">
        <v>74</v>
      </c>
      <c r="B321" s="11" t="s">
        <v>119</v>
      </c>
      <c r="C321" s="20" t="s">
        <v>115</v>
      </c>
      <c r="D321" s="14">
        <f>39</f>
        <v>39</v>
      </c>
    </row>
    <row r="322" spans="1:4" x14ac:dyDescent="0.2">
      <c r="A322" s="23" t="s">
        <v>77</v>
      </c>
      <c r="B322" s="11" t="s">
        <v>121</v>
      </c>
      <c r="C322" s="20" t="s">
        <v>115</v>
      </c>
      <c r="D322" s="14">
        <f>910</f>
        <v>910</v>
      </c>
    </row>
    <row r="323" spans="1:4" ht="25.5" x14ac:dyDescent="0.2">
      <c r="A323" s="23" t="s">
        <v>79</v>
      </c>
      <c r="B323" s="11" t="s">
        <v>123</v>
      </c>
      <c r="C323" s="20" t="s">
        <v>107</v>
      </c>
      <c r="D323" s="14">
        <f>3700</f>
        <v>3700</v>
      </c>
    </row>
    <row r="324" spans="1:4" x14ac:dyDescent="0.2">
      <c r="A324" s="23" t="s">
        <v>81</v>
      </c>
      <c r="B324" s="11" t="s">
        <v>125</v>
      </c>
      <c r="C324" s="20" t="s">
        <v>126</v>
      </c>
      <c r="D324" s="15">
        <v>5</v>
      </c>
    </row>
    <row r="325" spans="1:4" ht="25.5" x14ac:dyDescent="0.2">
      <c r="A325" s="23" t="s">
        <v>83</v>
      </c>
      <c r="B325" s="11" t="s">
        <v>128</v>
      </c>
      <c r="C325" s="20" t="s">
        <v>107</v>
      </c>
      <c r="D325" s="14">
        <f>46</f>
        <v>46</v>
      </c>
    </row>
    <row r="326" spans="1:4" x14ac:dyDescent="0.2">
      <c r="A326" s="23" t="s">
        <v>86</v>
      </c>
      <c r="B326" s="11" t="s">
        <v>130</v>
      </c>
      <c r="C326" s="20" t="s">
        <v>107</v>
      </c>
      <c r="D326" s="14">
        <f>20</f>
        <v>20</v>
      </c>
    </row>
    <row r="327" spans="1:4" x14ac:dyDescent="0.2">
      <c r="A327" s="23" t="s">
        <v>88</v>
      </c>
      <c r="B327" s="11" t="s">
        <v>132</v>
      </c>
      <c r="C327" s="20" t="s">
        <v>107</v>
      </c>
      <c r="D327" s="14">
        <f>100</f>
        <v>100</v>
      </c>
    </row>
    <row r="328" spans="1:4" x14ac:dyDescent="0.2">
      <c r="A328" s="23" t="s">
        <v>90</v>
      </c>
      <c r="B328" s="11" t="s">
        <v>134</v>
      </c>
      <c r="C328" s="20" t="s">
        <v>107</v>
      </c>
      <c r="D328" s="15">
        <v>100</v>
      </c>
    </row>
    <row r="329" spans="1:4" x14ac:dyDescent="0.2">
      <c r="A329" s="23" t="s">
        <v>91</v>
      </c>
      <c r="B329" s="11" t="s">
        <v>144</v>
      </c>
      <c r="C329" s="20" t="s">
        <v>107</v>
      </c>
      <c r="D329" s="15">
        <v>4000</v>
      </c>
    </row>
    <row r="330" spans="1:4" x14ac:dyDescent="0.2">
      <c r="A330" s="23" t="s">
        <v>94</v>
      </c>
      <c r="B330" s="11" t="s">
        <v>166</v>
      </c>
      <c r="C330" s="20" t="s">
        <v>107</v>
      </c>
      <c r="D330" s="14">
        <v>24</v>
      </c>
    </row>
    <row r="331" spans="1:4" ht="25.5" x14ac:dyDescent="0.2">
      <c r="A331" s="23" t="s">
        <v>97</v>
      </c>
      <c r="B331" s="11" t="s">
        <v>168</v>
      </c>
      <c r="C331" s="20" t="s">
        <v>115</v>
      </c>
      <c r="D331" s="14">
        <v>1</v>
      </c>
    </row>
    <row r="332" spans="1:4" ht="25.5" x14ac:dyDescent="0.2">
      <c r="A332" s="23" t="s">
        <v>99</v>
      </c>
      <c r="B332" s="11" t="s">
        <v>170</v>
      </c>
      <c r="C332" s="20" t="s">
        <v>171</v>
      </c>
      <c r="D332" s="14">
        <v>2</v>
      </c>
    </row>
    <row r="333" spans="1:4" x14ac:dyDescent="0.2">
      <c r="A333" s="23" t="s">
        <v>102</v>
      </c>
      <c r="B333" s="11" t="s">
        <v>173</v>
      </c>
      <c r="C333" s="20" t="s">
        <v>115</v>
      </c>
      <c r="D333" s="14">
        <f>30</f>
        <v>30</v>
      </c>
    </row>
    <row r="334" spans="1:4" x14ac:dyDescent="0.2">
      <c r="A334" s="23" t="s">
        <v>105</v>
      </c>
      <c r="B334" s="11" t="s">
        <v>175</v>
      </c>
      <c r="C334" s="20" t="s">
        <v>44</v>
      </c>
      <c r="D334" s="15">
        <v>0.5</v>
      </c>
    </row>
    <row r="335" spans="1:4" x14ac:dyDescent="0.2">
      <c r="A335" s="23" t="s">
        <v>109</v>
      </c>
      <c r="B335" s="11" t="s">
        <v>177</v>
      </c>
      <c r="C335" s="20" t="s">
        <v>44</v>
      </c>
      <c r="D335" s="15">
        <v>0.34</v>
      </c>
    </row>
    <row r="336" spans="1:4" x14ac:dyDescent="0.2">
      <c r="A336" s="23" t="s">
        <v>111</v>
      </c>
      <c r="B336" s="11" t="s">
        <v>179</v>
      </c>
      <c r="C336" s="20" t="s">
        <v>107</v>
      </c>
      <c r="D336" s="14">
        <f>68</f>
        <v>68</v>
      </c>
    </row>
    <row r="337" spans="1:4" x14ac:dyDescent="0.2">
      <c r="A337" s="23" t="s">
        <v>113</v>
      </c>
      <c r="B337" s="11" t="s">
        <v>181</v>
      </c>
      <c r="C337" s="20" t="s">
        <v>107</v>
      </c>
      <c r="D337" s="14">
        <f>34</f>
        <v>34</v>
      </c>
    </row>
    <row r="338" spans="1:4" x14ac:dyDescent="0.2">
      <c r="A338" s="23" t="s">
        <v>116</v>
      </c>
      <c r="B338" s="11" t="s">
        <v>183</v>
      </c>
      <c r="C338" s="20" t="s">
        <v>107</v>
      </c>
      <c r="D338" s="14">
        <v>11</v>
      </c>
    </row>
    <row r="339" spans="1:4" x14ac:dyDescent="0.2">
      <c r="A339" s="30" t="s">
        <v>184</v>
      </c>
      <c r="B339" s="31"/>
      <c r="C339" s="31"/>
      <c r="D339" s="31"/>
    </row>
    <row r="340" spans="1:4" x14ac:dyDescent="0.2">
      <c r="A340" s="23" t="s">
        <v>118</v>
      </c>
      <c r="B340" s="11" t="s">
        <v>255</v>
      </c>
      <c r="C340" s="20" t="s">
        <v>107</v>
      </c>
      <c r="D340" s="14">
        <v>1</v>
      </c>
    </row>
    <row r="341" spans="1:4" x14ac:dyDescent="0.2">
      <c r="A341" s="23" t="s">
        <v>120</v>
      </c>
      <c r="B341" s="11" t="s">
        <v>190</v>
      </c>
      <c r="C341" s="20" t="s">
        <v>85</v>
      </c>
      <c r="D341" s="14">
        <v>2</v>
      </c>
    </row>
    <row r="342" spans="1:4" x14ac:dyDescent="0.2">
      <c r="A342" s="23" t="s">
        <v>122</v>
      </c>
      <c r="B342" s="11" t="s">
        <v>200</v>
      </c>
      <c r="C342" s="20" t="s">
        <v>85</v>
      </c>
      <c r="D342" s="14">
        <v>2</v>
      </c>
    </row>
    <row r="343" spans="1:4" x14ac:dyDescent="0.2">
      <c r="A343" s="23" t="s">
        <v>124</v>
      </c>
      <c r="B343" s="11" t="s">
        <v>202</v>
      </c>
      <c r="C343" s="20" t="s">
        <v>85</v>
      </c>
      <c r="D343" s="14">
        <v>1</v>
      </c>
    </row>
    <row r="344" spans="1:4" x14ac:dyDescent="0.2">
      <c r="A344" s="23" t="s">
        <v>127</v>
      </c>
      <c r="B344" s="11" t="s">
        <v>204</v>
      </c>
      <c r="C344" s="20" t="s">
        <v>107</v>
      </c>
      <c r="D344" s="14">
        <v>1</v>
      </c>
    </row>
    <row r="345" spans="1:4" ht="38.25" x14ac:dyDescent="0.2">
      <c r="A345" s="23" t="s">
        <v>129</v>
      </c>
      <c r="B345" s="11" t="s">
        <v>206</v>
      </c>
      <c r="C345" s="20" t="s">
        <v>107</v>
      </c>
      <c r="D345" s="15">
        <v>30</v>
      </c>
    </row>
    <row r="346" spans="1:4" x14ac:dyDescent="0.2">
      <c r="A346" s="23" t="s">
        <v>131</v>
      </c>
      <c r="B346" s="11" t="s">
        <v>208</v>
      </c>
      <c r="C346" s="20" t="s">
        <v>107</v>
      </c>
      <c r="D346" s="14">
        <v>8</v>
      </c>
    </row>
    <row r="347" spans="1:4" x14ac:dyDescent="0.2">
      <c r="A347" s="23" t="s">
        <v>133</v>
      </c>
      <c r="B347" s="11" t="s">
        <v>210</v>
      </c>
      <c r="C347" s="20" t="s">
        <v>107</v>
      </c>
      <c r="D347" s="14">
        <v>7</v>
      </c>
    </row>
    <row r="348" spans="1:4" x14ac:dyDescent="0.2">
      <c r="A348" s="23" t="s">
        <v>135</v>
      </c>
      <c r="B348" s="11" t="s">
        <v>212</v>
      </c>
      <c r="C348" s="20" t="s">
        <v>107</v>
      </c>
      <c r="D348" s="14">
        <v>2</v>
      </c>
    </row>
    <row r="349" spans="1:4" x14ac:dyDescent="0.2">
      <c r="A349" s="23" t="s">
        <v>137</v>
      </c>
      <c r="B349" s="11" t="s">
        <v>218</v>
      </c>
      <c r="C349" s="20" t="s">
        <v>107</v>
      </c>
      <c r="D349" s="14">
        <v>5</v>
      </c>
    </row>
    <row r="350" spans="1:4" x14ac:dyDescent="0.2">
      <c r="A350" s="23" t="s">
        <v>139</v>
      </c>
      <c r="B350" s="11" t="s">
        <v>220</v>
      </c>
      <c r="C350" s="20" t="s">
        <v>107</v>
      </c>
      <c r="D350" s="14">
        <v>2</v>
      </c>
    </row>
    <row r="351" spans="1:4" x14ac:dyDescent="0.2">
      <c r="A351" s="23" t="s">
        <v>141</v>
      </c>
      <c r="B351" s="11" t="s">
        <v>222</v>
      </c>
      <c r="C351" s="20" t="s">
        <v>107</v>
      </c>
      <c r="D351" s="14">
        <v>2</v>
      </c>
    </row>
    <row r="352" spans="1:4" ht="25.5" x14ac:dyDescent="0.2">
      <c r="A352" s="23" t="s">
        <v>143</v>
      </c>
      <c r="B352" s="11" t="s">
        <v>224</v>
      </c>
      <c r="C352" s="20" t="s">
        <v>107</v>
      </c>
      <c r="D352" s="14">
        <v>3</v>
      </c>
    </row>
    <row r="353" spans="1:4" ht="25.5" x14ac:dyDescent="0.2">
      <c r="A353" s="23" t="s">
        <v>145</v>
      </c>
      <c r="B353" s="11" t="s">
        <v>226</v>
      </c>
      <c r="C353" s="20" t="s">
        <v>107</v>
      </c>
      <c r="D353" s="14">
        <v>6</v>
      </c>
    </row>
    <row r="354" spans="1:4" x14ac:dyDescent="0.2">
      <c r="A354" s="23" t="s">
        <v>147</v>
      </c>
      <c r="B354" s="11" t="s">
        <v>230</v>
      </c>
      <c r="C354" s="20" t="s">
        <v>107</v>
      </c>
      <c r="D354" s="14">
        <v>1</v>
      </c>
    </row>
    <row r="359" spans="1:4" x14ac:dyDescent="0.2">
      <c r="A359" s="27" t="s">
        <v>238</v>
      </c>
      <c r="B359" s="28"/>
      <c r="C359" s="28"/>
      <c r="D359" s="28"/>
    </row>
    <row r="360" spans="1:4" x14ac:dyDescent="0.2">
      <c r="A360" s="29" t="s">
        <v>239</v>
      </c>
      <c r="B360" s="28"/>
      <c r="C360" s="28"/>
      <c r="D360" s="28"/>
    </row>
  </sheetData>
  <mergeCells count="26">
    <mergeCell ref="C1:D1"/>
    <mergeCell ref="A2:D2"/>
    <mergeCell ref="A3:D3"/>
    <mergeCell ref="A5:D5"/>
    <mergeCell ref="A9:D9"/>
    <mergeCell ref="A33:D33"/>
    <mergeCell ref="A50:D50"/>
    <mergeCell ref="A56:D56"/>
    <mergeCell ref="A93:D93"/>
    <mergeCell ref="A127:D127"/>
    <mergeCell ref="A146:D146"/>
    <mergeCell ref="A164:D164"/>
    <mergeCell ref="A170:D170"/>
    <mergeCell ref="A209:D209"/>
    <mergeCell ref="A237:D237"/>
    <mergeCell ref="A246:D246"/>
    <mergeCell ref="A253:D253"/>
    <mergeCell ref="A259:D259"/>
    <mergeCell ref="A274:D274"/>
    <mergeCell ref="A359:D359"/>
    <mergeCell ref="A360:D360"/>
    <mergeCell ref="A287:D287"/>
    <mergeCell ref="A300:D300"/>
    <mergeCell ref="A310:D310"/>
    <mergeCell ref="A316:D316"/>
    <mergeCell ref="A339:D339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</vt:lpstr>
      <vt:lpstr>'Ведомость объемов работ'!Заголовки_для_печати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Торопова Наталья Николаевна</dc:creator>
  <cp:lastModifiedBy>Гавриленко Елена Андреевна</cp:lastModifiedBy>
  <cp:lastPrinted>2003-04-03T11:25:41Z</cp:lastPrinted>
  <dcterms:created xsi:type="dcterms:W3CDTF">2002-02-11T05:58:42Z</dcterms:created>
  <dcterms:modified xsi:type="dcterms:W3CDTF">2025-06-09T09:57:49Z</dcterms:modified>
</cp:coreProperties>
</file>